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Planner" sheetId="2" state="visible" r:id="rId2"/>
    <sheet name="Restructure" sheetId="3" state="visible" r:id="rId3"/>
    <sheet name="Placement check" sheetId="4" state="visible" r:id="rId4"/>
    <sheet name="Benchmark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5">
    <font>
      <name val="Calibri"/>
      <family val="2"/>
      <color theme="1"/>
      <sz val="11"/>
      <scheme val="minor"/>
    </font>
    <font>
      <b val="1"/>
      <color rgb="0012141C"/>
      <sz val="16"/>
    </font>
    <font>
      <color rgb="005A6172"/>
      <sz val="10"/>
    </font>
    <font>
      <b val="1"/>
      <color rgb="0012141C"/>
      <sz val="11"/>
    </font>
    <font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EEF2FF"/>
      </patternFill>
    </fill>
    <fill>
      <patternFill patternType="solid">
        <fgColor rgb="004F46E5"/>
      </patternFill>
    </fill>
    <fill>
      <patternFill patternType="solid">
        <fgColor rgb="00F5F6FA"/>
      </patternFill>
    </fill>
  </fills>
  <borders count="2">
    <border>
      <left/>
      <right/>
      <top/>
      <bottom/>
      <diagonal/>
    </border>
    <border>
      <left style="thin">
        <color rgb="00D8DBE5"/>
      </left>
      <right style="thin">
        <color rgb="00D8DBE5"/>
      </right>
      <top style="thin">
        <color rgb="00D8DBE5"/>
      </top>
      <bottom style="thin">
        <color rgb="00D8DBE5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1" fontId="0" fillId="2" borderId="1" pivotButton="0" quotePrefix="0" xfId="0"/>
    <xf numFmtId="0" fontId="4" fillId="3" borderId="1" applyAlignment="1" pivotButton="0" quotePrefix="0" xfId="0">
      <alignment vertical="center" wrapText="1"/>
    </xf>
    <xf numFmtId="0" fontId="0" fillId="4" borderId="1" pivotButton="0" quotePrefix="0" xfId="0"/>
    <xf numFmtId="2" fontId="0" fillId="2" borderId="1" pivotButton="0" quotePrefix="0" xfId="0"/>
    <xf numFmtId="2" fontId="0" fillId="4" borderId="1" pivotButton="0" quotePrefix="0" xfId="0"/>
    <xf numFmtId="0" fontId="0" fillId="0" borderId="1" pivotButton="0" quotePrefix="0" xfId="0"/>
    <xf numFmtId="2" fontId="0" fillId="0" borderId="1" pivotButton="0" quotePrefix="0" xfId="0"/>
    <xf numFmtId="1" fontId="0" fillId="0" borderId="1" pivotButton="0" quotePrefix="0" xfId="0"/>
    <xf numFmtId="9" fontId="0" fillId="0" borderId="1" pivotButton="0" quotePrefix="0" xfId="0"/>
    <xf numFmtId="2" fontId="0" fillId="0" borderId="0" pivotButton="0" quotePrefix="0" xfId="0"/>
    <xf numFmtId="10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3" fillId="4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showGridLines="0" workbookViewId="0">
      <selection activeCell="A1" sqref="A1"/>
    </sheetView>
  </sheetViews>
  <sheetFormatPr baseColWidth="8" defaultRowHeight="15"/>
  <cols>
    <col width="104" customWidth="1" min="1" max="1"/>
  </cols>
  <sheetData>
    <row r="1">
      <c r="A1" s="1" t="inlineStr">
        <is>
          <t>Amazon Placement Bid &amp; Modifier Planner</t>
        </is>
      </c>
    </row>
    <row r="2">
      <c r="A2" s="2" t="inlineStr">
        <is>
          <t>Free template by SYNQ — wearesynq.com</t>
        </is>
      </c>
    </row>
    <row r="3">
      <c r="A3" s="3" t="inlineStr"/>
    </row>
    <row r="4">
      <c r="A4" s="4" t="inlineStr">
        <is>
          <t>What it does</t>
        </is>
      </c>
    </row>
    <row r="5" ht="46" customHeight="1">
      <c r="A5" s="3" t="inlineStr">
        <is>
          <t>Amazon never charges your base bid. It charges the bid that comes out of your placement modifier, your Amazon Business modifier, your audience adjustment and your bidding strategy — in that order, multiplied. This workbook shows that number for every placement, plans a restructure that caps the placement quietly eating your budget, and checks a placement report against benchmarks measured on 324,203 branded clicks.</t>
        </is>
      </c>
    </row>
    <row r="6">
      <c r="A6" s="3" t="inlineStr"/>
    </row>
    <row r="7">
      <c r="A7" s="4" t="inlineStr">
        <is>
          <t>The four tabs</t>
        </is>
      </c>
    </row>
    <row r="8">
      <c r="A8" s="3" t="inlineStr">
        <is>
          <t>1. Planner — type your base bids and modifiers, read your effective bid per placement.</t>
        </is>
      </c>
    </row>
    <row r="9" ht="46" customHeight="1">
      <c r="A9" s="3" t="inlineStr">
        <is>
          <t>2. Restructure — move money out of the base bid into the Top of Search modifier without changing what you pay at the top.</t>
        </is>
      </c>
    </row>
    <row r="10" ht="46" customHeight="1">
      <c r="A10" s="3" t="inlineStr">
        <is>
          <t>3. Placement check — paste a placement report and see cost per placement, the Top of Search to product-page ratio, and where spend leaks.</t>
        </is>
      </c>
    </row>
    <row r="11">
      <c r="A11" s="3" t="inlineStr">
        <is>
          <t>4. Benchmarks — what we measured, so you can compare.</t>
        </is>
      </c>
    </row>
    <row r="12">
      <c r="A12" s="3" t="inlineStr"/>
    </row>
    <row r="13">
      <c r="A13" s="4" t="inlineStr">
        <is>
          <t>What you need</t>
        </is>
      </c>
    </row>
    <row r="14">
      <c r="A14" s="3" t="inlineStr">
        <is>
          <t>For the Planner: your current keyword bids and the placement modifiers on the campaign.</t>
        </is>
      </c>
    </row>
    <row r="15" ht="46" customHeight="1">
      <c r="A15" s="3" t="inlineStr">
        <is>
          <t>For the Placement check: Campaign manager → Sponsored Products → Reports → Placement, last 30 days. Paste it into the tab and leave Amazon's placement names as they are.</t>
        </is>
      </c>
    </row>
    <row r="16">
      <c r="A16" s="3" t="inlineStr"/>
    </row>
    <row r="17">
      <c r="A17" s="4" t="inlineStr">
        <is>
          <t>Currency</t>
        </is>
      </c>
    </row>
    <row r="18" ht="46" customHeight="1">
      <c r="A18" s="3" t="inlineStr">
        <is>
          <t>Every number is currency-free. Use one marketplace's currency per copy of this file and the ratios stay valid.</t>
        </is>
      </c>
    </row>
    <row r="19">
      <c r="A19" s="3" t="inlineStr"/>
    </row>
    <row r="20">
      <c r="A20" s="4" t="inlineStr">
        <is>
          <t>Where the numbers come from</t>
        </is>
      </c>
    </row>
    <row r="21">
      <c r="A21" s="3" t="inlineStr">
        <is>
          <t>The study: https://wearesynq.com/research/amazon-branded-top-of-search-cpc</t>
        </is>
      </c>
    </row>
    <row r="22">
      <c r="A22" s="3" t="inlineStr">
        <is>
          <t>The interactive version: https://wearesynq.com/tools/bidding-simulator</t>
        </is>
      </c>
    </row>
    <row r="23">
      <c r="A23" s="3" t="inlineStr">
        <is>
          <t>This template: https://wearesynq.com/templates/placement-bid-planner</t>
        </is>
      </c>
    </row>
    <row r="24">
      <c r="A24" s="3" t="inlineStr"/>
    </row>
    <row r="25">
      <c r="A25" s="2" t="inlineStr">
        <is>
          <t>Free to use and share. Check the output against your own account before you act on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2" customWidth="1" min="9" max="9"/>
    <col width="12" customWidth="1" min="10" max="10"/>
    <col width="12" customWidth="1" min="11" max="11"/>
    <col width="13" customWidth="1" min="12" max="12"/>
    <col width="15" customWidth="1" min="13" max="13"/>
  </cols>
  <sheetData>
    <row r="1">
      <c r="A1" s="5" t="inlineStr">
        <is>
          <t>Planner — your effective bid per placement</t>
        </is>
      </c>
    </row>
    <row r="2">
      <c r="A2" s="6" t="inlineStr">
        <is>
          <t>Fill the white cells. Everything else calculates. Modifiers are what you type in Amazon: 150 means +150%.</t>
        </is>
      </c>
    </row>
    <row r="4">
      <c r="A4" s="7" t="inlineStr">
        <is>
          <t>Bidding strategy</t>
        </is>
      </c>
      <c r="B4" s="8" t="inlineStr">
        <is>
          <t>Dynamic - down only</t>
        </is>
      </c>
      <c r="C4" s="6" t="inlineStr">
        <is>
          <t>Fixed / Dynamic - down only / Dynamic - up and down</t>
        </is>
      </c>
    </row>
    <row r="5">
      <c r="A5" s="7" t="inlineStr">
        <is>
          <t>Audience adjustment %</t>
        </is>
      </c>
      <c r="B5" s="9" t="n">
        <v>0</v>
      </c>
      <c r="C5" s="6" t="inlineStr">
        <is>
          <t>One value per campaign. Applies on top of the placement-adjusted bid.</t>
        </is>
      </c>
    </row>
    <row r="6">
      <c r="A6" s="7" t="inlineStr">
        <is>
          <t>Amazon Business modifier %</t>
        </is>
      </c>
      <c r="B6" s="9" t="n">
        <v>0</v>
      </c>
      <c r="C6" s="6" t="inlineStr">
        <is>
          <t>Amazon folds B2B clicks into the standard placements, so they are invisible in the report.</t>
        </is>
      </c>
    </row>
    <row r="8" ht="30" customHeight="1">
      <c r="A8" s="10" t="inlineStr">
        <is>
          <t>Campaign or keyword</t>
        </is>
      </c>
      <c r="B8" s="10" t="inlineStr">
        <is>
          <t>Base bid</t>
        </is>
      </c>
      <c r="C8" s="10" t="inlineStr">
        <is>
          <t>Top of Search %</t>
        </is>
      </c>
      <c r="D8" s="10" t="inlineStr">
        <is>
          <t>Rest of search %</t>
        </is>
      </c>
      <c r="E8" s="10" t="inlineStr">
        <is>
          <t>Product pages %</t>
        </is>
      </c>
      <c r="F8" s="10" t="inlineStr">
        <is>
          <t>Effective
Top of Search</t>
        </is>
      </c>
      <c r="G8" s="10" t="inlineStr">
        <is>
          <t>Effective
rest of search</t>
        </is>
      </c>
      <c r="H8" s="10" t="inlineStr">
        <is>
          <t>Effective
product pages</t>
        </is>
      </c>
      <c r="I8" s="10" t="inlineStr">
        <is>
          <t>Max paid
Top of Search</t>
        </is>
      </c>
      <c r="J8" s="10" t="inlineStr">
        <is>
          <t>Max paid
rest of search</t>
        </is>
      </c>
      <c r="K8" s="10" t="inlineStr">
        <is>
          <t>Max paid
product pages</t>
        </is>
      </c>
      <c r="L8" s="10" t="inlineStr">
        <is>
          <t>Top of Search
+ audience</t>
        </is>
      </c>
      <c r="M8" s="10" t="inlineStr">
        <is>
          <t>Top of Search
+ audience + B2B</t>
        </is>
      </c>
    </row>
    <row r="9">
      <c r="A9" s="11" t="inlineStr">
        <is>
          <t>example — branded exact</t>
        </is>
      </c>
      <c r="B9" s="12" t="n">
        <v>1.12</v>
      </c>
      <c r="C9" s="9" t="n">
        <v>150</v>
      </c>
      <c r="D9" s="9" t="n">
        <v>0</v>
      </c>
      <c r="E9" s="9" t="n">
        <v>0</v>
      </c>
      <c r="F9" s="13">
        <f>IF($B9="","",ROUND($B9*(1+$C9/100),2))</f>
        <v/>
      </c>
      <c r="G9" s="13">
        <f>IF($B9="","",ROUND($B9*(1+$D9/100),2))</f>
        <v/>
      </c>
      <c r="H9" s="13">
        <f>IF($B9="","",ROUND($B9*(1+$E9/100),2))</f>
        <v/>
      </c>
      <c r="I9" s="13">
        <f>IF($B9="","",ROUND(F9*IF($B$4="Dynamic - up and down",2,1),2))</f>
        <v/>
      </c>
      <c r="J9" s="13">
        <f>IF($B9="","",ROUND(G9*IF($B$4="Dynamic - up and down",1.5,1),2))</f>
        <v/>
      </c>
      <c r="K9" s="13">
        <f>IF($B9="","",ROUND(H9*IF($B$4="Dynamic - up and down",1.5,1),2))</f>
        <v/>
      </c>
      <c r="L9" s="13">
        <f>IF($B9="","",ROUND(F9*(1+$B$5/100),2))</f>
        <v/>
      </c>
      <c r="M9" s="13">
        <f>IF($B9="","",ROUND(F9*(1+$B$6/100)*(1+$B$5/100),2))</f>
        <v/>
      </c>
    </row>
    <row r="10">
      <c r="A10" s="14" t="inlineStr">
        <is>
          <t>example — generic exact</t>
        </is>
      </c>
      <c r="B10" s="12" t="n">
        <v>0.95</v>
      </c>
      <c r="C10" s="9" t="n">
        <v>50</v>
      </c>
      <c r="D10" s="9" t="n">
        <v>0</v>
      </c>
      <c r="E10" s="9" t="n">
        <v>0</v>
      </c>
      <c r="F10" s="15">
        <f>IF($B10="","",ROUND($B10*(1+$C10/100),2))</f>
        <v/>
      </c>
      <c r="G10" s="15">
        <f>IF($B10="","",ROUND($B10*(1+$D10/100),2))</f>
        <v/>
      </c>
      <c r="H10" s="15">
        <f>IF($B10="","",ROUND($B10*(1+$E10/100),2))</f>
        <v/>
      </c>
      <c r="I10" s="15">
        <f>IF($B10="","",ROUND(F10*IF($B$4="Dynamic - up and down",2,1),2))</f>
        <v/>
      </c>
      <c r="J10" s="15">
        <f>IF($B10="","",ROUND(G10*IF($B$4="Dynamic - up and down",1.5,1),2))</f>
        <v/>
      </c>
      <c r="K10" s="15">
        <f>IF($B10="","",ROUND(H10*IF($B$4="Dynamic - up and down",1.5,1),2))</f>
        <v/>
      </c>
      <c r="L10" s="15">
        <f>IF($B10="","",ROUND(F10*(1+$B$5/100),2))</f>
        <v/>
      </c>
      <c r="M10" s="15">
        <f>IF($B10="","",ROUND(F10*(1+$B$6/100)*(1+$B$5/100),2))</f>
        <v/>
      </c>
    </row>
    <row r="11">
      <c r="A11" s="11" t="n"/>
      <c r="B11" s="12" t="n"/>
      <c r="C11" s="9" t="n"/>
      <c r="D11" s="9" t="n"/>
      <c r="E11" s="9" t="n"/>
      <c r="F11" s="13">
        <f>IF($B11="","",ROUND($B11*(1+$C11/100),2))</f>
        <v/>
      </c>
      <c r="G11" s="13">
        <f>IF($B11="","",ROUND($B11*(1+$D11/100),2))</f>
        <v/>
      </c>
      <c r="H11" s="13">
        <f>IF($B11="","",ROUND($B11*(1+$E11/100),2))</f>
        <v/>
      </c>
      <c r="I11" s="13">
        <f>IF($B11="","",ROUND(F11*IF($B$4="Dynamic - up and down",2,1),2))</f>
        <v/>
      </c>
      <c r="J11" s="13">
        <f>IF($B11="","",ROUND(G11*IF($B$4="Dynamic - up and down",1.5,1),2))</f>
        <v/>
      </c>
      <c r="K11" s="13">
        <f>IF($B11="","",ROUND(H11*IF($B$4="Dynamic - up and down",1.5,1),2))</f>
        <v/>
      </c>
      <c r="L11" s="13">
        <f>IF($B11="","",ROUND(F11*(1+$B$5/100),2))</f>
        <v/>
      </c>
      <c r="M11" s="13">
        <f>IF($B11="","",ROUND(F11*(1+$B$6/100)*(1+$B$5/100),2))</f>
        <v/>
      </c>
    </row>
    <row r="12">
      <c r="A12" s="14" t="n"/>
      <c r="B12" s="12" t="n"/>
      <c r="C12" s="9" t="n"/>
      <c r="D12" s="9" t="n"/>
      <c r="E12" s="9" t="n"/>
      <c r="F12" s="15">
        <f>IF($B12="","",ROUND($B12*(1+$C12/100),2))</f>
        <v/>
      </c>
      <c r="G12" s="15">
        <f>IF($B12="","",ROUND($B12*(1+$D12/100),2))</f>
        <v/>
      </c>
      <c r="H12" s="15">
        <f>IF($B12="","",ROUND($B12*(1+$E12/100),2))</f>
        <v/>
      </c>
      <c r="I12" s="15">
        <f>IF($B12="","",ROUND(F12*IF($B$4="Dynamic - up and down",2,1),2))</f>
        <v/>
      </c>
      <c r="J12" s="15">
        <f>IF($B12="","",ROUND(G12*IF($B$4="Dynamic - up and down",1.5,1),2))</f>
        <v/>
      </c>
      <c r="K12" s="15">
        <f>IF($B12="","",ROUND(H12*IF($B$4="Dynamic - up and down",1.5,1),2))</f>
        <v/>
      </c>
      <c r="L12" s="15">
        <f>IF($B12="","",ROUND(F12*(1+$B$5/100),2))</f>
        <v/>
      </c>
      <c r="M12" s="15">
        <f>IF($B12="","",ROUND(F12*(1+$B$6/100)*(1+$B$5/100),2))</f>
        <v/>
      </c>
    </row>
    <row r="13">
      <c r="A13" s="11" t="n"/>
      <c r="B13" s="12" t="n"/>
      <c r="C13" s="9" t="n"/>
      <c r="D13" s="9" t="n"/>
      <c r="E13" s="9" t="n"/>
      <c r="F13" s="13">
        <f>IF($B13="","",ROUND($B13*(1+$C13/100),2))</f>
        <v/>
      </c>
      <c r="G13" s="13">
        <f>IF($B13="","",ROUND($B13*(1+$D13/100),2))</f>
        <v/>
      </c>
      <c r="H13" s="13">
        <f>IF($B13="","",ROUND($B13*(1+$E13/100),2))</f>
        <v/>
      </c>
      <c r="I13" s="13">
        <f>IF($B13="","",ROUND(F13*IF($B$4="Dynamic - up and down",2,1),2))</f>
        <v/>
      </c>
      <c r="J13" s="13">
        <f>IF($B13="","",ROUND(G13*IF($B$4="Dynamic - up and down",1.5,1),2))</f>
        <v/>
      </c>
      <c r="K13" s="13">
        <f>IF($B13="","",ROUND(H13*IF($B$4="Dynamic - up and down",1.5,1),2))</f>
        <v/>
      </c>
      <c r="L13" s="13">
        <f>IF($B13="","",ROUND(F13*(1+$B$5/100),2))</f>
        <v/>
      </c>
      <c r="M13" s="13">
        <f>IF($B13="","",ROUND(F13*(1+$B$6/100)*(1+$B$5/100),2))</f>
        <v/>
      </c>
    </row>
    <row r="14">
      <c r="A14" s="14" t="n"/>
      <c r="B14" s="12" t="n"/>
      <c r="C14" s="9" t="n"/>
      <c r="D14" s="9" t="n"/>
      <c r="E14" s="9" t="n"/>
      <c r="F14" s="15">
        <f>IF($B14="","",ROUND($B14*(1+$C14/100),2))</f>
        <v/>
      </c>
      <c r="G14" s="15">
        <f>IF($B14="","",ROUND($B14*(1+$D14/100),2))</f>
        <v/>
      </c>
      <c r="H14" s="15">
        <f>IF($B14="","",ROUND($B14*(1+$E14/100),2))</f>
        <v/>
      </c>
      <c r="I14" s="15">
        <f>IF($B14="","",ROUND(F14*IF($B$4="Dynamic - up and down",2,1),2))</f>
        <v/>
      </c>
      <c r="J14" s="15">
        <f>IF($B14="","",ROUND(G14*IF($B$4="Dynamic - up and down",1.5,1),2))</f>
        <v/>
      </c>
      <c r="K14" s="15">
        <f>IF($B14="","",ROUND(H14*IF($B$4="Dynamic - up and down",1.5,1),2))</f>
        <v/>
      </c>
      <c r="L14" s="15">
        <f>IF($B14="","",ROUND(F14*(1+$B$5/100),2))</f>
        <v/>
      </c>
      <c r="M14" s="15">
        <f>IF($B14="","",ROUND(F14*(1+$B$6/100)*(1+$B$5/100),2))</f>
        <v/>
      </c>
    </row>
    <row r="15">
      <c r="A15" s="11" t="n"/>
      <c r="B15" s="12" t="n"/>
      <c r="C15" s="9" t="n"/>
      <c r="D15" s="9" t="n"/>
      <c r="E15" s="9" t="n"/>
      <c r="F15" s="13">
        <f>IF($B15="","",ROUND($B15*(1+$C15/100),2))</f>
        <v/>
      </c>
      <c r="G15" s="13">
        <f>IF($B15="","",ROUND($B15*(1+$D15/100),2))</f>
        <v/>
      </c>
      <c r="H15" s="13">
        <f>IF($B15="","",ROUND($B15*(1+$E15/100),2))</f>
        <v/>
      </c>
      <c r="I15" s="13">
        <f>IF($B15="","",ROUND(F15*IF($B$4="Dynamic - up and down",2,1),2))</f>
        <v/>
      </c>
      <c r="J15" s="13">
        <f>IF($B15="","",ROUND(G15*IF($B$4="Dynamic - up and down",1.5,1),2))</f>
        <v/>
      </c>
      <c r="K15" s="13">
        <f>IF($B15="","",ROUND(H15*IF($B$4="Dynamic - up and down",1.5,1),2))</f>
        <v/>
      </c>
      <c r="L15" s="13">
        <f>IF($B15="","",ROUND(F15*(1+$B$5/100),2))</f>
        <v/>
      </c>
      <c r="M15" s="13">
        <f>IF($B15="","",ROUND(F15*(1+$B$6/100)*(1+$B$5/100),2))</f>
        <v/>
      </c>
    </row>
    <row r="16">
      <c r="A16" s="14" t="n"/>
      <c r="B16" s="12" t="n"/>
      <c r="C16" s="9" t="n"/>
      <c r="D16" s="9" t="n"/>
      <c r="E16" s="9" t="n"/>
      <c r="F16" s="15">
        <f>IF($B16="","",ROUND($B16*(1+$C16/100),2))</f>
        <v/>
      </c>
      <c r="G16" s="15">
        <f>IF($B16="","",ROUND($B16*(1+$D16/100),2))</f>
        <v/>
      </c>
      <c r="H16" s="15">
        <f>IF($B16="","",ROUND($B16*(1+$E16/100),2))</f>
        <v/>
      </c>
      <c r="I16" s="15">
        <f>IF($B16="","",ROUND(F16*IF($B$4="Dynamic - up and down",2,1),2))</f>
        <v/>
      </c>
      <c r="J16" s="15">
        <f>IF($B16="","",ROUND(G16*IF($B$4="Dynamic - up and down",1.5,1),2))</f>
        <v/>
      </c>
      <c r="K16" s="15">
        <f>IF($B16="","",ROUND(H16*IF($B$4="Dynamic - up and down",1.5,1),2))</f>
        <v/>
      </c>
      <c r="L16" s="15">
        <f>IF($B16="","",ROUND(F16*(1+$B$5/100),2))</f>
        <v/>
      </c>
      <c r="M16" s="15">
        <f>IF($B16="","",ROUND(F16*(1+$B$6/100)*(1+$B$5/100),2))</f>
        <v/>
      </c>
    </row>
    <row r="17">
      <c r="A17" s="11" t="n"/>
      <c r="B17" s="12" t="n"/>
      <c r="C17" s="9" t="n"/>
      <c r="D17" s="9" t="n"/>
      <c r="E17" s="9" t="n"/>
      <c r="F17" s="13">
        <f>IF($B17="","",ROUND($B17*(1+$C17/100),2))</f>
        <v/>
      </c>
      <c r="G17" s="13">
        <f>IF($B17="","",ROUND($B17*(1+$D17/100),2))</f>
        <v/>
      </c>
      <c r="H17" s="13">
        <f>IF($B17="","",ROUND($B17*(1+$E17/100),2))</f>
        <v/>
      </c>
      <c r="I17" s="13">
        <f>IF($B17="","",ROUND(F17*IF($B$4="Dynamic - up and down",2,1),2))</f>
        <v/>
      </c>
      <c r="J17" s="13">
        <f>IF($B17="","",ROUND(G17*IF($B$4="Dynamic - up and down",1.5,1),2))</f>
        <v/>
      </c>
      <c r="K17" s="13">
        <f>IF($B17="","",ROUND(H17*IF($B$4="Dynamic - up and down",1.5,1),2))</f>
        <v/>
      </c>
      <c r="L17" s="13">
        <f>IF($B17="","",ROUND(F17*(1+$B$5/100),2))</f>
        <v/>
      </c>
      <c r="M17" s="13">
        <f>IF($B17="","",ROUND(F17*(1+$B$6/100)*(1+$B$5/100),2))</f>
        <v/>
      </c>
    </row>
    <row r="18">
      <c r="A18" s="14" t="n"/>
      <c r="B18" s="12" t="n"/>
      <c r="C18" s="9" t="n"/>
      <c r="D18" s="9" t="n"/>
      <c r="E18" s="9" t="n"/>
      <c r="F18" s="15">
        <f>IF($B18="","",ROUND($B18*(1+$C18/100),2))</f>
        <v/>
      </c>
      <c r="G18" s="15">
        <f>IF($B18="","",ROUND($B18*(1+$D18/100),2))</f>
        <v/>
      </c>
      <c r="H18" s="15">
        <f>IF($B18="","",ROUND($B18*(1+$E18/100),2))</f>
        <v/>
      </c>
      <c r="I18" s="15">
        <f>IF($B18="","",ROUND(F18*IF($B$4="Dynamic - up and down",2,1),2))</f>
        <v/>
      </c>
      <c r="J18" s="15">
        <f>IF($B18="","",ROUND(G18*IF($B$4="Dynamic - up and down",1.5,1),2))</f>
        <v/>
      </c>
      <c r="K18" s="15">
        <f>IF($B18="","",ROUND(H18*IF($B$4="Dynamic - up and down",1.5,1),2))</f>
        <v/>
      </c>
      <c r="L18" s="15">
        <f>IF($B18="","",ROUND(F18*(1+$B$5/100),2))</f>
        <v/>
      </c>
      <c r="M18" s="15">
        <f>IF($B18="","",ROUND(F18*(1+$B$6/100)*(1+$B$5/100),2))</f>
        <v/>
      </c>
    </row>
    <row r="19">
      <c r="A19" s="11" t="n"/>
      <c r="B19" s="12" t="n"/>
      <c r="C19" s="9" t="n"/>
      <c r="D19" s="9" t="n"/>
      <c r="E19" s="9" t="n"/>
      <c r="F19" s="13">
        <f>IF($B19="","",ROUND($B19*(1+$C19/100),2))</f>
        <v/>
      </c>
      <c r="G19" s="13">
        <f>IF($B19="","",ROUND($B19*(1+$D19/100),2))</f>
        <v/>
      </c>
      <c r="H19" s="13">
        <f>IF($B19="","",ROUND($B19*(1+$E19/100),2))</f>
        <v/>
      </c>
      <c r="I19" s="13">
        <f>IF($B19="","",ROUND(F19*IF($B$4="Dynamic - up and down",2,1),2))</f>
        <v/>
      </c>
      <c r="J19" s="13">
        <f>IF($B19="","",ROUND(G19*IF($B$4="Dynamic - up and down",1.5,1),2))</f>
        <v/>
      </c>
      <c r="K19" s="13">
        <f>IF($B19="","",ROUND(H19*IF($B$4="Dynamic - up and down",1.5,1),2))</f>
        <v/>
      </c>
      <c r="L19" s="13">
        <f>IF($B19="","",ROUND(F19*(1+$B$5/100),2))</f>
        <v/>
      </c>
      <c r="M19" s="13">
        <f>IF($B19="","",ROUND(F19*(1+$B$6/100)*(1+$B$5/100),2))</f>
        <v/>
      </c>
    </row>
    <row r="20">
      <c r="A20" s="14" t="n"/>
      <c r="B20" s="12" t="n"/>
      <c r="C20" s="9" t="n"/>
      <c r="D20" s="9" t="n"/>
      <c r="E20" s="9" t="n"/>
      <c r="F20" s="15">
        <f>IF($B20="","",ROUND($B20*(1+$C20/100),2))</f>
        <v/>
      </c>
      <c r="G20" s="15">
        <f>IF($B20="","",ROUND($B20*(1+$D20/100),2))</f>
        <v/>
      </c>
      <c r="H20" s="15">
        <f>IF($B20="","",ROUND($B20*(1+$E20/100),2))</f>
        <v/>
      </c>
      <c r="I20" s="15">
        <f>IF($B20="","",ROUND(F20*IF($B$4="Dynamic - up and down",2,1),2))</f>
        <v/>
      </c>
      <c r="J20" s="15">
        <f>IF($B20="","",ROUND(G20*IF($B$4="Dynamic - up and down",1.5,1),2))</f>
        <v/>
      </c>
      <c r="K20" s="15">
        <f>IF($B20="","",ROUND(H20*IF($B$4="Dynamic - up and down",1.5,1),2))</f>
        <v/>
      </c>
      <c r="L20" s="15">
        <f>IF($B20="","",ROUND(F20*(1+$B$5/100),2))</f>
        <v/>
      </c>
      <c r="M20" s="15">
        <f>IF($B20="","",ROUND(F20*(1+$B$6/100)*(1+$B$5/100),2))</f>
        <v/>
      </c>
    </row>
    <row r="21">
      <c r="A21" s="11" t="n"/>
      <c r="B21" s="12" t="n"/>
      <c r="C21" s="9" t="n"/>
      <c r="D21" s="9" t="n"/>
      <c r="E21" s="9" t="n"/>
      <c r="F21" s="13">
        <f>IF($B21="","",ROUND($B21*(1+$C21/100),2))</f>
        <v/>
      </c>
      <c r="G21" s="13">
        <f>IF($B21="","",ROUND($B21*(1+$D21/100),2))</f>
        <v/>
      </c>
      <c r="H21" s="13">
        <f>IF($B21="","",ROUND($B21*(1+$E21/100),2))</f>
        <v/>
      </c>
      <c r="I21" s="13">
        <f>IF($B21="","",ROUND(F21*IF($B$4="Dynamic - up and down",2,1),2))</f>
        <v/>
      </c>
      <c r="J21" s="13">
        <f>IF($B21="","",ROUND(G21*IF($B$4="Dynamic - up and down",1.5,1),2))</f>
        <v/>
      </c>
      <c r="K21" s="13">
        <f>IF($B21="","",ROUND(H21*IF($B$4="Dynamic - up and down",1.5,1),2))</f>
        <v/>
      </c>
      <c r="L21" s="13">
        <f>IF($B21="","",ROUND(F21*(1+$B$5/100),2))</f>
        <v/>
      </c>
      <c r="M21" s="13">
        <f>IF($B21="","",ROUND(F21*(1+$B$6/100)*(1+$B$5/100),2))</f>
        <v/>
      </c>
    </row>
    <row r="22">
      <c r="A22" s="14" t="n"/>
      <c r="B22" s="12" t="n"/>
      <c r="C22" s="9" t="n"/>
      <c r="D22" s="9" t="n"/>
      <c r="E22" s="9" t="n"/>
      <c r="F22" s="15">
        <f>IF($B22="","",ROUND($B22*(1+$C22/100),2))</f>
        <v/>
      </c>
      <c r="G22" s="15">
        <f>IF($B22="","",ROUND($B22*(1+$D22/100),2))</f>
        <v/>
      </c>
      <c r="H22" s="15">
        <f>IF($B22="","",ROUND($B22*(1+$E22/100),2))</f>
        <v/>
      </c>
      <c r="I22" s="15">
        <f>IF($B22="","",ROUND(F22*IF($B$4="Dynamic - up and down",2,1),2))</f>
        <v/>
      </c>
      <c r="J22" s="15">
        <f>IF($B22="","",ROUND(G22*IF($B$4="Dynamic - up and down",1.5,1),2))</f>
        <v/>
      </c>
      <c r="K22" s="15">
        <f>IF($B22="","",ROUND(H22*IF($B$4="Dynamic - up and down",1.5,1),2))</f>
        <v/>
      </c>
      <c r="L22" s="15">
        <f>IF($B22="","",ROUND(F22*(1+$B$5/100),2))</f>
        <v/>
      </c>
      <c r="M22" s="15">
        <f>IF($B22="","",ROUND(F22*(1+$B$6/100)*(1+$B$5/100),2))</f>
        <v/>
      </c>
    </row>
    <row r="23">
      <c r="A23" s="11" t="n"/>
      <c r="B23" s="12" t="n"/>
      <c r="C23" s="9" t="n"/>
      <c r="D23" s="9" t="n"/>
      <c r="E23" s="9" t="n"/>
      <c r="F23" s="13">
        <f>IF($B23="","",ROUND($B23*(1+$C23/100),2))</f>
        <v/>
      </c>
      <c r="G23" s="13">
        <f>IF($B23="","",ROUND($B23*(1+$D23/100),2))</f>
        <v/>
      </c>
      <c r="H23" s="13">
        <f>IF($B23="","",ROUND($B23*(1+$E23/100),2))</f>
        <v/>
      </c>
      <c r="I23" s="13">
        <f>IF($B23="","",ROUND(F23*IF($B$4="Dynamic - up and down",2,1),2))</f>
        <v/>
      </c>
      <c r="J23" s="13">
        <f>IF($B23="","",ROUND(G23*IF($B$4="Dynamic - up and down",1.5,1),2))</f>
        <v/>
      </c>
      <c r="K23" s="13">
        <f>IF($B23="","",ROUND(H23*IF($B$4="Dynamic - up and down",1.5,1),2))</f>
        <v/>
      </c>
      <c r="L23" s="13">
        <f>IF($B23="","",ROUND(F23*(1+$B$5/100),2))</f>
        <v/>
      </c>
      <c r="M23" s="13">
        <f>IF($B23="","",ROUND(F23*(1+$B$6/100)*(1+$B$5/100),2))</f>
        <v/>
      </c>
    </row>
    <row r="24">
      <c r="A24" s="14" t="n"/>
      <c r="B24" s="12" t="n"/>
      <c r="C24" s="9" t="n"/>
      <c r="D24" s="9" t="n"/>
      <c r="E24" s="9" t="n"/>
      <c r="F24" s="15">
        <f>IF($B24="","",ROUND($B24*(1+$C24/100),2))</f>
        <v/>
      </c>
      <c r="G24" s="15">
        <f>IF($B24="","",ROUND($B24*(1+$D24/100),2))</f>
        <v/>
      </c>
      <c r="H24" s="15">
        <f>IF($B24="","",ROUND($B24*(1+$E24/100),2))</f>
        <v/>
      </c>
      <c r="I24" s="15">
        <f>IF($B24="","",ROUND(F24*IF($B$4="Dynamic - up and down",2,1),2))</f>
        <v/>
      </c>
      <c r="J24" s="15">
        <f>IF($B24="","",ROUND(G24*IF($B$4="Dynamic - up and down",1.5,1),2))</f>
        <v/>
      </c>
      <c r="K24" s="15">
        <f>IF($B24="","",ROUND(H24*IF($B$4="Dynamic - up and down",1.5,1),2))</f>
        <v/>
      </c>
      <c r="L24" s="15">
        <f>IF($B24="","",ROUND(F24*(1+$B$5/100),2))</f>
        <v/>
      </c>
      <c r="M24" s="15">
        <f>IF($B24="","",ROUND(F24*(1+$B$6/100)*(1+$B$5/100),2))</f>
        <v/>
      </c>
    </row>
    <row r="25">
      <c r="A25" s="11" t="n"/>
      <c r="B25" s="12" t="n"/>
      <c r="C25" s="9" t="n"/>
      <c r="D25" s="9" t="n"/>
      <c r="E25" s="9" t="n"/>
      <c r="F25" s="13">
        <f>IF($B25="","",ROUND($B25*(1+$C25/100),2))</f>
        <v/>
      </c>
      <c r="G25" s="13">
        <f>IF($B25="","",ROUND($B25*(1+$D25/100),2))</f>
        <v/>
      </c>
      <c r="H25" s="13">
        <f>IF($B25="","",ROUND($B25*(1+$E25/100),2))</f>
        <v/>
      </c>
      <c r="I25" s="13">
        <f>IF($B25="","",ROUND(F25*IF($B$4="Dynamic - up and down",2,1),2))</f>
        <v/>
      </c>
      <c r="J25" s="13">
        <f>IF($B25="","",ROUND(G25*IF($B$4="Dynamic - up and down",1.5,1),2))</f>
        <v/>
      </c>
      <c r="K25" s="13">
        <f>IF($B25="","",ROUND(H25*IF($B$4="Dynamic - up and down",1.5,1),2))</f>
        <v/>
      </c>
      <c r="L25" s="13">
        <f>IF($B25="","",ROUND(F25*(1+$B$5/100),2))</f>
        <v/>
      </c>
      <c r="M25" s="13">
        <f>IF($B25="","",ROUND(F25*(1+$B$6/100)*(1+$B$5/100),2))</f>
        <v/>
      </c>
    </row>
    <row r="26">
      <c r="A26" s="14" t="n"/>
      <c r="B26" s="12" t="n"/>
      <c r="C26" s="9" t="n"/>
      <c r="D26" s="9" t="n"/>
      <c r="E26" s="9" t="n"/>
      <c r="F26" s="15">
        <f>IF($B26="","",ROUND($B26*(1+$C26/100),2))</f>
        <v/>
      </c>
      <c r="G26" s="15">
        <f>IF($B26="","",ROUND($B26*(1+$D26/100),2))</f>
        <v/>
      </c>
      <c r="H26" s="15">
        <f>IF($B26="","",ROUND($B26*(1+$E26/100),2))</f>
        <v/>
      </c>
      <c r="I26" s="15">
        <f>IF($B26="","",ROUND(F26*IF($B$4="Dynamic - up and down",2,1),2))</f>
        <v/>
      </c>
      <c r="J26" s="15">
        <f>IF($B26="","",ROUND(G26*IF($B$4="Dynamic - up and down",1.5,1),2))</f>
        <v/>
      </c>
      <c r="K26" s="15">
        <f>IF($B26="","",ROUND(H26*IF($B$4="Dynamic - up and down",1.5,1),2))</f>
        <v/>
      </c>
      <c r="L26" s="15">
        <f>IF($B26="","",ROUND(F26*(1+$B$5/100),2))</f>
        <v/>
      </c>
      <c r="M26" s="15">
        <f>IF($B26="","",ROUND(F26*(1+$B$6/100)*(1+$B$5/100),2))</f>
        <v/>
      </c>
    </row>
    <row r="27">
      <c r="A27" s="11" t="n"/>
      <c r="B27" s="12" t="n"/>
      <c r="C27" s="9" t="n"/>
      <c r="D27" s="9" t="n"/>
      <c r="E27" s="9" t="n"/>
      <c r="F27" s="13">
        <f>IF($B27="","",ROUND($B27*(1+$C27/100),2))</f>
        <v/>
      </c>
      <c r="G27" s="13">
        <f>IF($B27="","",ROUND($B27*(1+$D27/100),2))</f>
        <v/>
      </c>
      <c r="H27" s="13">
        <f>IF($B27="","",ROUND($B27*(1+$E27/100),2))</f>
        <v/>
      </c>
      <c r="I27" s="13">
        <f>IF($B27="","",ROUND(F27*IF($B$4="Dynamic - up and down",2,1),2))</f>
        <v/>
      </c>
      <c r="J27" s="13">
        <f>IF($B27="","",ROUND(G27*IF($B$4="Dynamic - up and down",1.5,1),2))</f>
        <v/>
      </c>
      <c r="K27" s="13">
        <f>IF($B27="","",ROUND(H27*IF($B$4="Dynamic - up and down",1.5,1),2))</f>
        <v/>
      </c>
      <c r="L27" s="13">
        <f>IF($B27="","",ROUND(F27*(1+$B$5/100),2))</f>
        <v/>
      </c>
      <c r="M27" s="13">
        <f>IF($B27="","",ROUND(F27*(1+$B$6/100)*(1+$B$5/100),2))</f>
        <v/>
      </c>
    </row>
    <row r="28">
      <c r="A28" s="14" t="n"/>
      <c r="B28" s="12" t="n"/>
      <c r="C28" s="9" t="n"/>
      <c r="D28" s="9" t="n"/>
      <c r="E28" s="9" t="n"/>
      <c r="F28" s="15">
        <f>IF($B28="","",ROUND($B28*(1+$C28/100),2))</f>
        <v/>
      </c>
      <c r="G28" s="15">
        <f>IF($B28="","",ROUND($B28*(1+$D28/100),2))</f>
        <v/>
      </c>
      <c r="H28" s="15">
        <f>IF($B28="","",ROUND($B28*(1+$E28/100),2))</f>
        <v/>
      </c>
      <c r="I28" s="15">
        <f>IF($B28="","",ROUND(F28*IF($B$4="Dynamic - up and down",2,1),2))</f>
        <v/>
      </c>
      <c r="J28" s="15">
        <f>IF($B28="","",ROUND(G28*IF($B$4="Dynamic - up and down",1.5,1),2))</f>
        <v/>
      </c>
      <c r="K28" s="15">
        <f>IF($B28="","",ROUND(H28*IF($B$4="Dynamic - up and down",1.5,1),2))</f>
        <v/>
      </c>
      <c r="L28" s="15">
        <f>IF($B28="","",ROUND(F28*(1+$B$5/100),2))</f>
        <v/>
      </c>
      <c r="M28" s="15">
        <f>IF($B28="","",ROUND(F28*(1+$B$6/100)*(1+$B$5/100),2))</f>
        <v/>
      </c>
    </row>
    <row r="29">
      <c r="A29" s="11" t="n"/>
      <c r="B29" s="12" t="n"/>
      <c r="C29" s="9" t="n"/>
      <c r="D29" s="9" t="n"/>
      <c r="E29" s="9" t="n"/>
      <c r="F29" s="13">
        <f>IF($B29="","",ROUND($B29*(1+$C29/100),2))</f>
        <v/>
      </c>
      <c r="G29" s="13">
        <f>IF($B29="","",ROUND($B29*(1+$D29/100),2))</f>
        <v/>
      </c>
      <c r="H29" s="13">
        <f>IF($B29="","",ROUND($B29*(1+$E29/100),2))</f>
        <v/>
      </c>
      <c r="I29" s="13">
        <f>IF($B29="","",ROUND(F29*IF($B$4="Dynamic - up and down",2,1),2))</f>
        <v/>
      </c>
      <c r="J29" s="13">
        <f>IF($B29="","",ROUND(G29*IF($B$4="Dynamic - up and down",1.5,1),2))</f>
        <v/>
      </c>
      <c r="K29" s="13">
        <f>IF($B29="","",ROUND(H29*IF($B$4="Dynamic - up and down",1.5,1),2))</f>
        <v/>
      </c>
      <c r="L29" s="13">
        <f>IF($B29="","",ROUND(F29*(1+$B$5/100),2))</f>
        <v/>
      </c>
      <c r="M29" s="13">
        <f>IF($B29="","",ROUND(F29*(1+$B$6/100)*(1+$B$5/100),2))</f>
        <v/>
      </c>
    </row>
    <row r="30">
      <c r="A30" s="14" t="n"/>
      <c r="B30" s="12" t="n"/>
      <c r="C30" s="9" t="n"/>
      <c r="D30" s="9" t="n"/>
      <c r="E30" s="9" t="n"/>
      <c r="F30" s="15">
        <f>IF($B30="","",ROUND($B30*(1+$C30/100),2))</f>
        <v/>
      </c>
      <c r="G30" s="15">
        <f>IF($B30="","",ROUND($B30*(1+$D30/100),2))</f>
        <v/>
      </c>
      <c r="H30" s="15">
        <f>IF($B30="","",ROUND($B30*(1+$E30/100),2))</f>
        <v/>
      </c>
      <c r="I30" s="15">
        <f>IF($B30="","",ROUND(F30*IF($B$4="Dynamic - up and down",2,1),2))</f>
        <v/>
      </c>
      <c r="J30" s="15">
        <f>IF($B30="","",ROUND(G30*IF($B$4="Dynamic - up and down",1.5,1),2))</f>
        <v/>
      </c>
      <c r="K30" s="15">
        <f>IF($B30="","",ROUND(H30*IF($B$4="Dynamic - up and down",1.5,1),2))</f>
        <v/>
      </c>
      <c r="L30" s="15">
        <f>IF($B30="","",ROUND(F30*(1+$B$5/100),2))</f>
        <v/>
      </c>
      <c r="M30" s="15">
        <f>IF($B30="","",ROUND(F30*(1+$B$6/100)*(1+$B$5/100),2))</f>
        <v/>
      </c>
    </row>
    <row r="31">
      <c r="A31" s="11" t="n"/>
      <c r="B31" s="12" t="n"/>
      <c r="C31" s="9" t="n"/>
      <c r="D31" s="9" t="n"/>
      <c r="E31" s="9" t="n"/>
      <c r="F31" s="13">
        <f>IF($B31="","",ROUND($B31*(1+$C31/100),2))</f>
        <v/>
      </c>
      <c r="G31" s="13">
        <f>IF($B31="","",ROUND($B31*(1+$D31/100),2))</f>
        <v/>
      </c>
      <c r="H31" s="13">
        <f>IF($B31="","",ROUND($B31*(1+$E31/100),2))</f>
        <v/>
      </c>
      <c r="I31" s="13">
        <f>IF($B31="","",ROUND(F31*IF($B$4="Dynamic - up and down",2,1),2))</f>
        <v/>
      </c>
      <c r="J31" s="13">
        <f>IF($B31="","",ROUND(G31*IF($B$4="Dynamic - up and down",1.5,1),2))</f>
        <v/>
      </c>
      <c r="K31" s="13">
        <f>IF($B31="","",ROUND(H31*IF($B$4="Dynamic - up and down",1.5,1),2))</f>
        <v/>
      </c>
      <c r="L31" s="13">
        <f>IF($B31="","",ROUND(F31*(1+$B$5/100),2))</f>
        <v/>
      </c>
      <c r="M31" s="13">
        <f>IF($B31="","",ROUND(F31*(1+$B$6/100)*(1+$B$5/100),2))</f>
        <v/>
      </c>
    </row>
    <row r="32">
      <c r="A32" s="14" t="n"/>
      <c r="B32" s="12" t="n"/>
      <c r="C32" s="9" t="n"/>
      <c r="D32" s="9" t="n"/>
      <c r="E32" s="9" t="n"/>
      <c r="F32" s="15">
        <f>IF($B32="","",ROUND($B32*(1+$C32/100),2))</f>
        <v/>
      </c>
      <c r="G32" s="15">
        <f>IF($B32="","",ROUND($B32*(1+$D32/100),2))</f>
        <v/>
      </c>
      <c r="H32" s="15">
        <f>IF($B32="","",ROUND($B32*(1+$E32/100),2))</f>
        <v/>
      </c>
      <c r="I32" s="15">
        <f>IF($B32="","",ROUND(F32*IF($B$4="Dynamic - up and down",2,1),2))</f>
        <v/>
      </c>
      <c r="J32" s="15">
        <f>IF($B32="","",ROUND(G32*IF($B$4="Dynamic - up and down",1.5,1),2))</f>
        <v/>
      </c>
      <c r="K32" s="15">
        <f>IF($B32="","",ROUND(H32*IF($B$4="Dynamic - up and down",1.5,1),2))</f>
        <v/>
      </c>
      <c r="L32" s="15">
        <f>IF($B32="","",ROUND(F32*(1+$B$5/100),2))</f>
        <v/>
      </c>
      <c r="M32" s="15">
        <f>IF($B32="","",ROUND(F32*(1+$B$6/100)*(1+$B$5/100),2))</f>
        <v/>
      </c>
    </row>
    <row r="33">
      <c r="A33" s="11" t="n"/>
      <c r="B33" s="12" t="n"/>
      <c r="C33" s="9" t="n"/>
      <c r="D33" s="9" t="n"/>
      <c r="E33" s="9" t="n"/>
      <c r="F33" s="13">
        <f>IF($B33="","",ROUND($B33*(1+$C33/100),2))</f>
        <v/>
      </c>
      <c r="G33" s="13">
        <f>IF($B33="","",ROUND($B33*(1+$D33/100),2))</f>
        <v/>
      </c>
      <c r="H33" s="13">
        <f>IF($B33="","",ROUND($B33*(1+$E33/100),2))</f>
        <v/>
      </c>
      <c r="I33" s="13">
        <f>IF($B33="","",ROUND(F33*IF($B$4="Dynamic - up and down",2,1),2))</f>
        <v/>
      </c>
      <c r="J33" s="13">
        <f>IF($B33="","",ROUND(G33*IF($B$4="Dynamic - up and down",1.5,1),2))</f>
        <v/>
      </c>
      <c r="K33" s="13">
        <f>IF($B33="","",ROUND(H33*IF($B$4="Dynamic - up and down",1.5,1),2))</f>
        <v/>
      </c>
      <c r="L33" s="13">
        <f>IF($B33="","",ROUND(F33*(1+$B$5/100),2))</f>
        <v/>
      </c>
      <c r="M33" s="13">
        <f>IF($B33="","",ROUND(F33*(1+$B$6/100)*(1+$B$5/100),2))</f>
        <v/>
      </c>
    </row>
    <row r="34">
      <c r="A34" s="14" t="n"/>
      <c r="B34" s="12" t="n"/>
      <c r="C34" s="9" t="n"/>
      <c r="D34" s="9" t="n"/>
      <c r="E34" s="9" t="n"/>
      <c r="F34" s="15">
        <f>IF($B34="","",ROUND($B34*(1+$C34/100),2))</f>
        <v/>
      </c>
      <c r="G34" s="15">
        <f>IF($B34="","",ROUND($B34*(1+$D34/100),2))</f>
        <v/>
      </c>
      <c r="H34" s="15">
        <f>IF($B34="","",ROUND($B34*(1+$E34/100),2))</f>
        <v/>
      </c>
      <c r="I34" s="15">
        <f>IF($B34="","",ROUND(F34*IF($B$4="Dynamic - up and down",2,1),2))</f>
        <v/>
      </c>
      <c r="J34" s="15">
        <f>IF($B34="","",ROUND(G34*IF($B$4="Dynamic - up and down",1.5,1),2))</f>
        <v/>
      </c>
      <c r="K34" s="15">
        <f>IF($B34="","",ROUND(H34*IF($B$4="Dynamic - up and down",1.5,1),2))</f>
        <v/>
      </c>
      <c r="L34" s="15">
        <f>IF($B34="","",ROUND(F34*(1+$B$5/100),2))</f>
        <v/>
      </c>
      <c r="M34" s="15">
        <f>IF($B34="","",ROUND(F34*(1+$B$6/100)*(1+$B$5/100),2))</f>
        <v/>
      </c>
    </row>
    <row r="35">
      <c r="A35" s="11" t="n"/>
      <c r="B35" s="12" t="n"/>
      <c r="C35" s="9" t="n"/>
      <c r="D35" s="9" t="n"/>
      <c r="E35" s="9" t="n"/>
      <c r="F35" s="13">
        <f>IF($B35="","",ROUND($B35*(1+$C35/100),2))</f>
        <v/>
      </c>
      <c r="G35" s="13">
        <f>IF($B35="","",ROUND($B35*(1+$D35/100),2))</f>
        <v/>
      </c>
      <c r="H35" s="13">
        <f>IF($B35="","",ROUND($B35*(1+$E35/100),2))</f>
        <v/>
      </c>
      <c r="I35" s="13">
        <f>IF($B35="","",ROUND(F35*IF($B$4="Dynamic - up and down",2,1),2))</f>
        <v/>
      </c>
      <c r="J35" s="13">
        <f>IF($B35="","",ROUND(G35*IF($B$4="Dynamic - up and down",1.5,1),2))</f>
        <v/>
      </c>
      <c r="K35" s="13">
        <f>IF($B35="","",ROUND(H35*IF($B$4="Dynamic - up and down",1.5,1),2))</f>
        <v/>
      </c>
      <c r="L35" s="13">
        <f>IF($B35="","",ROUND(F35*(1+$B$5/100),2))</f>
        <v/>
      </c>
      <c r="M35" s="13">
        <f>IF($B35="","",ROUND(F35*(1+$B$6/100)*(1+$B$5/100),2))</f>
        <v/>
      </c>
    </row>
    <row r="36">
      <c r="A36" s="14" t="n"/>
      <c r="B36" s="12" t="n"/>
      <c r="C36" s="9" t="n"/>
      <c r="D36" s="9" t="n"/>
      <c r="E36" s="9" t="n"/>
      <c r="F36" s="15">
        <f>IF($B36="","",ROUND($B36*(1+$C36/100),2))</f>
        <v/>
      </c>
      <c r="G36" s="15">
        <f>IF($B36="","",ROUND($B36*(1+$D36/100),2))</f>
        <v/>
      </c>
      <c r="H36" s="15">
        <f>IF($B36="","",ROUND($B36*(1+$E36/100),2))</f>
        <v/>
      </c>
      <c r="I36" s="15">
        <f>IF($B36="","",ROUND(F36*IF($B$4="Dynamic - up and down",2,1),2))</f>
        <v/>
      </c>
      <c r="J36" s="15">
        <f>IF($B36="","",ROUND(G36*IF($B$4="Dynamic - up and down",1.5,1),2))</f>
        <v/>
      </c>
      <c r="K36" s="15">
        <f>IF($B36="","",ROUND(H36*IF($B$4="Dynamic - up and down",1.5,1),2))</f>
        <v/>
      </c>
      <c r="L36" s="15">
        <f>IF($B36="","",ROUND(F36*(1+$B$5/100),2))</f>
        <v/>
      </c>
      <c r="M36" s="15">
        <f>IF($B36="","",ROUND(F36*(1+$B$6/100)*(1+$B$5/100),2))</f>
        <v/>
      </c>
    </row>
    <row r="37">
      <c r="A37" s="11" t="n"/>
      <c r="B37" s="12" t="n"/>
      <c r="C37" s="9" t="n"/>
      <c r="D37" s="9" t="n"/>
      <c r="E37" s="9" t="n"/>
      <c r="F37" s="13">
        <f>IF($B37="","",ROUND($B37*(1+$C37/100),2))</f>
        <v/>
      </c>
      <c r="G37" s="13">
        <f>IF($B37="","",ROUND($B37*(1+$D37/100),2))</f>
        <v/>
      </c>
      <c r="H37" s="13">
        <f>IF($B37="","",ROUND($B37*(1+$E37/100),2))</f>
        <v/>
      </c>
      <c r="I37" s="13">
        <f>IF($B37="","",ROUND(F37*IF($B$4="Dynamic - up and down",2,1),2))</f>
        <v/>
      </c>
      <c r="J37" s="13">
        <f>IF($B37="","",ROUND(G37*IF($B$4="Dynamic - up and down",1.5,1),2))</f>
        <v/>
      </c>
      <c r="K37" s="13">
        <f>IF($B37="","",ROUND(H37*IF($B$4="Dynamic - up and down",1.5,1),2))</f>
        <v/>
      </c>
      <c r="L37" s="13">
        <f>IF($B37="","",ROUND(F37*(1+$B$5/100),2))</f>
        <v/>
      </c>
      <c r="M37" s="13">
        <f>IF($B37="","",ROUND(F37*(1+$B$6/100)*(1+$B$5/100),2))</f>
        <v/>
      </c>
    </row>
    <row r="38">
      <c r="A38" s="14" t="n"/>
      <c r="B38" s="12" t="n"/>
      <c r="C38" s="9" t="n"/>
      <c r="D38" s="9" t="n"/>
      <c r="E38" s="9" t="n"/>
      <c r="F38" s="15">
        <f>IF($B38="","",ROUND($B38*(1+$C38/100),2))</f>
        <v/>
      </c>
      <c r="G38" s="15">
        <f>IF($B38="","",ROUND($B38*(1+$D38/100),2))</f>
        <v/>
      </c>
      <c r="H38" s="15">
        <f>IF($B38="","",ROUND($B38*(1+$E38/100),2))</f>
        <v/>
      </c>
      <c r="I38" s="15">
        <f>IF($B38="","",ROUND(F38*IF($B$4="Dynamic - up and down",2,1),2))</f>
        <v/>
      </c>
      <c r="J38" s="15">
        <f>IF($B38="","",ROUND(G38*IF($B$4="Dynamic - up and down",1.5,1),2))</f>
        <v/>
      </c>
      <c r="K38" s="15">
        <f>IF($B38="","",ROUND(H38*IF($B$4="Dynamic - up and down",1.5,1),2))</f>
        <v/>
      </c>
      <c r="L38" s="15">
        <f>IF($B38="","",ROUND(F38*(1+$B$5/100),2))</f>
        <v/>
      </c>
      <c r="M38" s="15">
        <f>IF($B38="","",ROUND(F38*(1+$B$6/100)*(1+$B$5/100),2))</f>
        <v/>
      </c>
    </row>
    <row r="39">
      <c r="A39" s="11" t="n"/>
      <c r="B39" s="12" t="n"/>
      <c r="C39" s="9" t="n"/>
      <c r="D39" s="9" t="n"/>
      <c r="E39" s="9" t="n"/>
      <c r="F39" s="13">
        <f>IF($B39="","",ROUND($B39*(1+$C39/100),2))</f>
        <v/>
      </c>
      <c r="G39" s="13">
        <f>IF($B39="","",ROUND($B39*(1+$D39/100),2))</f>
        <v/>
      </c>
      <c r="H39" s="13">
        <f>IF($B39="","",ROUND($B39*(1+$E39/100),2))</f>
        <v/>
      </c>
      <c r="I39" s="13">
        <f>IF($B39="","",ROUND(F39*IF($B$4="Dynamic - up and down",2,1),2))</f>
        <v/>
      </c>
      <c r="J39" s="13">
        <f>IF($B39="","",ROUND(G39*IF($B$4="Dynamic - up and down",1.5,1),2))</f>
        <v/>
      </c>
      <c r="K39" s="13">
        <f>IF($B39="","",ROUND(H39*IF($B$4="Dynamic - up and down",1.5,1),2))</f>
        <v/>
      </c>
      <c r="L39" s="13">
        <f>IF($B39="","",ROUND(F39*(1+$B$5/100),2))</f>
        <v/>
      </c>
      <c r="M39" s="13">
        <f>IF($B39="","",ROUND(F39*(1+$B$6/100)*(1+$B$5/100),2))</f>
        <v/>
      </c>
    </row>
    <row r="40">
      <c r="A40" s="14" t="n"/>
      <c r="B40" s="12" t="n"/>
      <c r="C40" s="9" t="n"/>
      <c r="D40" s="9" t="n"/>
      <c r="E40" s="9" t="n"/>
      <c r="F40" s="15">
        <f>IF($B40="","",ROUND($B40*(1+$C40/100),2))</f>
        <v/>
      </c>
      <c r="G40" s="15">
        <f>IF($B40="","",ROUND($B40*(1+$D40/100),2))</f>
        <v/>
      </c>
      <c r="H40" s="15">
        <f>IF($B40="","",ROUND($B40*(1+$E40/100),2))</f>
        <v/>
      </c>
      <c r="I40" s="15">
        <f>IF($B40="","",ROUND(F40*IF($B$4="Dynamic - up and down",2,1),2))</f>
        <v/>
      </c>
      <c r="J40" s="15">
        <f>IF($B40="","",ROUND(G40*IF($B$4="Dynamic - up and down",1.5,1),2))</f>
        <v/>
      </c>
      <c r="K40" s="15">
        <f>IF($B40="","",ROUND(H40*IF($B$4="Dynamic - up and down",1.5,1),2))</f>
        <v/>
      </c>
      <c r="L40" s="15">
        <f>IF($B40="","",ROUND(F40*(1+$B$5/100),2))</f>
        <v/>
      </c>
      <c r="M40" s="15">
        <f>IF($B40="","",ROUND(F40*(1+$B$6/100)*(1+$B$5/100),2))</f>
        <v/>
      </c>
    </row>
    <row r="41">
      <c r="A41" s="11" t="n"/>
      <c r="B41" s="12" t="n"/>
      <c r="C41" s="9" t="n"/>
      <c r="D41" s="9" t="n"/>
      <c r="E41" s="9" t="n"/>
      <c r="F41" s="13">
        <f>IF($B41="","",ROUND($B41*(1+$C41/100),2))</f>
        <v/>
      </c>
      <c r="G41" s="13">
        <f>IF($B41="","",ROUND($B41*(1+$D41/100),2))</f>
        <v/>
      </c>
      <c r="H41" s="13">
        <f>IF($B41="","",ROUND($B41*(1+$E41/100),2))</f>
        <v/>
      </c>
      <c r="I41" s="13">
        <f>IF($B41="","",ROUND(F41*IF($B$4="Dynamic - up and down",2,1),2))</f>
        <v/>
      </c>
      <c r="J41" s="13">
        <f>IF($B41="","",ROUND(G41*IF($B$4="Dynamic - up and down",1.5,1),2))</f>
        <v/>
      </c>
      <c r="K41" s="13">
        <f>IF($B41="","",ROUND(H41*IF($B$4="Dynamic - up and down",1.5,1),2))</f>
        <v/>
      </c>
      <c r="L41" s="13">
        <f>IF($B41="","",ROUND(F41*(1+$B$5/100),2))</f>
        <v/>
      </c>
      <c r="M41" s="13">
        <f>IF($B41="","",ROUND(F41*(1+$B$6/100)*(1+$B$5/100),2))</f>
        <v/>
      </c>
    </row>
    <row r="42">
      <c r="A42" s="14" t="n"/>
      <c r="B42" s="12" t="n"/>
      <c r="C42" s="9" t="n"/>
      <c r="D42" s="9" t="n"/>
      <c r="E42" s="9" t="n"/>
      <c r="F42" s="15">
        <f>IF($B42="","",ROUND($B42*(1+$C42/100),2))</f>
        <v/>
      </c>
      <c r="G42" s="15">
        <f>IF($B42="","",ROUND($B42*(1+$D42/100),2))</f>
        <v/>
      </c>
      <c r="H42" s="15">
        <f>IF($B42="","",ROUND($B42*(1+$E42/100),2))</f>
        <v/>
      </c>
      <c r="I42" s="15">
        <f>IF($B42="","",ROUND(F42*IF($B$4="Dynamic - up and down",2,1),2))</f>
        <v/>
      </c>
      <c r="J42" s="15">
        <f>IF($B42="","",ROUND(G42*IF($B$4="Dynamic - up and down",1.5,1),2))</f>
        <v/>
      </c>
      <c r="K42" s="15">
        <f>IF($B42="","",ROUND(H42*IF($B$4="Dynamic - up and down",1.5,1),2))</f>
        <v/>
      </c>
      <c r="L42" s="15">
        <f>IF($B42="","",ROUND(F42*(1+$B$5/100),2))</f>
        <v/>
      </c>
      <c r="M42" s="15">
        <f>IF($B42="","",ROUND(F42*(1+$B$6/100)*(1+$B$5/100),2))</f>
        <v/>
      </c>
    </row>
    <row r="43">
      <c r="A43" s="11" t="n"/>
      <c r="B43" s="12" t="n"/>
      <c r="C43" s="9" t="n"/>
      <c r="D43" s="9" t="n"/>
      <c r="E43" s="9" t="n"/>
      <c r="F43" s="13">
        <f>IF($B43="","",ROUND($B43*(1+$C43/100),2))</f>
        <v/>
      </c>
      <c r="G43" s="13">
        <f>IF($B43="","",ROUND($B43*(1+$D43/100),2))</f>
        <v/>
      </c>
      <c r="H43" s="13">
        <f>IF($B43="","",ROUND($B43*(1+$E43/100),2))</f>
        <v/>
      </c>
      <c r="I43" s="13">
        <f>IF($B43="","",ROUND(F43*IF($B$4="Dynamic - up and down",2,1),2))</f>
        <v/>
      </c>
      <c r="J43" s="13">
        <f>IF($B43="","",ROUND(G43*IF($B$4="Dynamic - up and down",1.5,1),2))</f>
        <v/>
      </c>
      <c r="K43" s="13">
        <f>IF($B43="","",ROUND(H43*IF($B$4="Dynamic - up and down",1.5,1),2))</f>
        <v/>
      </c>
      <c r="L43" s="13">
        <f>IF($B43="","",ROUND(F43*(1+$B$5/100),2))</f>
        <v/>
      </c>
      <c r="M43" s="13">
        <f>IF($B43="","",ROUND(F43*(1+$B$6/100)*(1+$B$5/100),2))</f>
        <v/>
      </c>
    </row>
    <row r="44">
      <c r="A44" s="14" t="n"/>
      <c r="B44" s="12" t="n"/>
      <c r="C44" s="9" t="n"/>
      <c r="D44" s="9" t="n"/>
      <c r="E44" s="9" t="n"/>
      <c r="F44" s="15">
        <f>IF($B44="","",ROUND($B44*(1+$C44/100),2))</f>
        <v/>
      </c>
      <c r="G44" s="15">
        <f>IF($B44="","",ROUND($B44*(1+$D44/100),2))</f>
        <v/>
      </c>
      <c r="H44" s="15">
        <f>IF($B44="","",ROUND($B44*(1+$E44/100),2))</f>
        <v/>
      </c>
      <c r="I44" s="15">
        <f>IF($B44="","",ROUND(F44*IF($B$4="Dynamic - up and down",2,1),2))</f>
        <v/>
      </c>
      <c r="J44" s="15">
        <f>IF($B44="","",ROUND(G44*IF($B$4="Dynamic - up and down",1.5,1),2))</f>
        <v/>
      </c>
      <c r="K44" s="15">
        <f>IF($B44="","",ROUND(H44*IF($B$4="Dynamic - up and down",1.5,1),2))</f>
        <v/>
      </c>
      <c r="L44" s="15">
        <f>IF($B44="","",ROUND(F44*(1+$B$5/100),2))</f>
        <v/>
      </c>
      <c r="M44" s="15">
        <f>IF($B44="","",ROUND(F44*(1+$B$6/100)*(1+$B$5/100),2))</f>
        <v/>
      </c>
    </row>
    <row r="45">
      <c r="A45" s="11" t="n"/>
      <c r="B45" s="12" t="n"/>
      <c r="C45" s="9" t="n"/>
      <c r="D45" s="9" t="n"/>
      <c r="E45" s="9" t="n"/>
      <c r="F45" s="13">
        <f>IF($B45="","",ROUND($B45*(1+$C45/100),2))</f>
        <v/>
      </c>
      <c r="G45" s="13">
        <f>IF($B45="","",ROUND($B45*(1+$D45/100),2))</f>
        <v/>
      </c>
      <c r="H45" s="13">
        <f>IF($B45="","",ROUND($B45*(1+$E45/100),2))</f>
        <v/>
      </c>
      <c r="I45" s="13">
        <f>IF($B45="","",ROUND(F45*IF($B$4="Dynamic - up and down",2,1),2))</f>
        <v/>
      </c>
      <c r="J45" s="13">
        <f>IF($B45="","",ROUND(G45*IF($B$4="Dynamic - up and down",1.5,1),2))</f>
        <v/>
      </c>
      <c r="K45" s="13">
        <f>IF($B45="","",ROUND(H45*IF($B$4="Dynamic - up and down",1.5,1),2))</f>
        <v/>
      </c>
      <c r="L45" s="13">
        <f>IF($B45="","",ROUND(F45*(1+$B$5/100),2))</f>
        <v/>
      </c>
      <c r="M45" s="13">
        <f>IF($B45="","",ROUND(F45*(1+$B$6/100)*(1+$B$5/100),2))</f>
        <v/>
      </c>
    </row>
    <row r="46">
      <c r="A46" s="14" t="n"/>
      <c r="B46" s="12" t="n"/>
      <c r="C46" s="9" t="n"/>
      <c r="D46" s="9" t="n"/>
      <c r="E46" s="9" t="n"/>
      <c r="F46" s="15">
        <f>IF($B46="","",ROUND($B46*(1+$C46/100),2))</f>
        <v/>
      </c>
      <c r="G46" s="15">
        <f>IF($B46="","",ROUND($B46*(1+$D46/100),2))</f>
        <v/>
      </c>
      <c r="H46" s="15">
        <f>IF($B46="","",ROUND($B46*(1+$E46/100),2))</f>
        <v/>
      </c>
      <c r="I46" s="15">
        <f>IF($B46="","",ROUND(F46*IF($B$4="Dynamic - up and down",2,1),2))</f>
        <v/>
      </c>
      <c r="J46" s="15">
        <f>IF($B46="","",ROUND(G46*IF($B$4="Dynamic - up and down",1.5,1),2))</f>
        <v/>
      </c>
      <c r="K46" s="15">
        <f>IF($B46="","",ROUND(H46*IF($B$4="Dynamic - up and down",1.5,1),2))</f>
        <v/>
      </c>
      <c r="L46" s="15">
        <f>IF($B46="","",ROUND(F46*(1+$B$5/100),2))</f>
        <v/>
      </c>
      <c r="M46" s="15">
        <f>IF($B46="","",ROUND(F46*(1+$B$6/100)*(1+$B$5/100),2))</f>
        <v/>
      </c>
    </row>
    <row r="47">
      <c r="A47" s="11" t="n"/>
      <c r="B47" s="12" t="n"/>
      <c r="C47" s="9" t="n"/>
      <c r="D47" s="9" t="n"/>
      <c r="E47" s="9" t="n"/>
      <c r="F47" s="13">
        <f>IF($B47="","",ROUND($B47*(1+$C47/100),2))</f>
        <v/>
      </c>
      <c r="G47" s="13">
        <f>IF($B47="","",ROUND($B47*(1+$D47/100),2))</f>
        <v/>
      </c>
      <c r="H47" s="13">
        <f>IF($B47="","",ROUND($B47*(1+$E47/100),2))</f>
        <v/>
      </c>
      <c r="I47" s="13">
        <f>IF($B47="","",ROUND(F47*IF($B$4="Dynamic - up and down",2,1),2))</f>
        <v/>
      </c>
      <c r="J47" s="13">
        <f>IF($B47="","",ROUND(G47*IF($B$4="Dynamic - up and down",1.5,1),2))</f>
        <v/>
      </c>
      <c r="K47" s="13">
        <f>IF($B47="","",ROUND(H47*IF($B$4="Dynamic - up and down",1.5,1),2))</f>
        <v/>
      </c>
      <c r="L47" s="13">
        <f>IF($B47="","",ROUND(F47*(1+$B$5/100),2))</f>
        <v/>
      </c>
      <c r="M47" s="13">
        <f>IF($B47="","",ROUND(F47*(1+$B$6/100)*(1+$B$5/100),2))</f>
        <v/>
      </c>
    </row>
    <row r="48">
      <c r="A48" s="14" t="n"/>
      <c r="B48" s="12" t="n"/>
      <c r="C48" s="9" t="n"/>
      <c r="D48" s="9" t="n"/>
      <c r="E48" s="9" t="n"/>
      <c r="F48" s="15">
        <f>IF($B48="","",ROUND($B48*(1+$C48/100),2))</f>
        <v/>
      </c>
      <c r="G48" s="15">
        <f>IF($B48="","",ROUND($B48*(1+$D48/100),2))</f>
        <v/>
      </c>
      <c r="H48" s="15">
        <f>IF($B48="","",ROUND($B48*(1+$E48/100),2))</f>
        <v/>
      </c>
      <c r="I48" s="15">
        <f>IF($B48="","",ROUND(F48*IF($B$4="Dynamic - up and down",2,1),2))</f>
        <v/>
      </c>
      <c r="J48" s="15">
        <f>IF($B48="","",ROUND(G48*IF($B$4="Dynamic - up and down",1.5,1),2))</f>
        <v/>
      </c>
      <c r="K48" s="15">
        <f>IF($B48="","",ROUND(H48*IF($B$4="Dynamic - up and down",1.5,1),2))</f>
        <v/>
      </c>
      <c r="L48" s="15">
        <f>IF($B48="","",ROUND(F48*(1+$B$5/100),2))</f>
        <v/>
      </c>
      <c r="M48" s="15">
        <f>IF($B48="","",ROUND(F48*(1+$B$6/100)*(1+$B$5/100),2))</f>
        <v/>
      </c>
    </row>
    <row r="49">
      <c r="A49" s="11" t="n"/>
      <c r="B49" s="12" t="n"/>
      <c r="C49" s="9" t="n"/>
      <c r="D49" s="9" t="n"/>
      <c r="E49" s="9" t="n"/>
      <c r="F49" s="13">
        <f>IF($B49="","",ROUND($B49*(1+$C49/100),2))</f>
        <v/>
      </c>
      <c r="G49" s="13">
        <f>IF($B49="","",ROUND($B49*(1+$D49/100),2))</f>
        <v/>
      </c>
      <c r="H49" s="13">
        <f>IF($B49="","",ROUND($B49*(1+$E49/100),2))</f>
        <v/>
      </c>
      <c r="I49" s="13">
        <f>IF($B49="","",ROUND(F49*IF($B$4="Dynamic - up and down",2,1),2))</f>
        <v/>
      </c>
      <c r="J49" s="13">
        <f>IF($B49="","",ROUND(G49*IF($B$4="Dynamic - up and down",1.5,1),2))</f>
        <v/>
      </c>
      <c r="K49" s="13">
        <f>IF($B49="","",ROUND(H49*IF($B$4="Dynamic - up and down",1.5,1),2))</f>
        <v/>
      </c>
      <c r="L49" s="13">
        <f>IF($B49="","",ROUND(F49*(1+$B$5/100),2))</f>
        <v/>
      </c>
      <c r="M49" s="13">
        <f>IF($B49="","",ROUND(F49*(1+$B$6/100)*(1+$B$5/100),2))</f>
        <v/>
      </c>
    </row>
    <row r="50">
      <c r="A50" s="14" t="n"/>
      <c r="B50" s="12" t="n"/>
      <c r="C50" s="9" t="n"/>
      <c r="D50" s="9" t="n"/>
      <c r="E50" s="9" t="n"/>
      <c r="F50" s="15">
        <f>IF($B50="","",ROUND($B50*(1+$C50/100),2))</f>
        <v/>
      </c>
      <c r="G50" s="15">
        <f>IF($B50="","",ROUND($B50*(1+$D50/100),2))</f>
        <v/>
      </c>
      <c r="H50" s="15">
        <f>IF($B50="","",ROUND($B50*(1+$E50/100),2))</f>
        <v/>
      </c>
      <c r="I50" s="15">
        <f>IF($B50="","",ROUND(F50*IF($B$4="Dynamic - up and down",2,1),2))</f>
        <v/>
      </c>
      <c r="J50" s="15">
        <f>IF($B50="","",ROUND(G50*IF($B$4="Dynamic - up and down",1.5,1),2))</f>
        <v/>
      </c>
      <c r="K50" s="15">
        <f>IF($B50="","",ROUND(H50*IF($B$4="Dynamic - up and down",1.5,1),2))</f>
        <v/>
      </c>
      <c r="L50" s="15">
        <f>IF($B50="","",ROUND(F50*(1+$B$5/100),2))</f>
        <v/>
      </c>
      <c r="M50" s="15">
        <f>IF($B50="","",ROUND(F50*(1+$B$6/100)*(1+$B$5/100),2))</f>
        <v/>
      </c>
    </row>
    <row r="51">
      <c r="A51" s="11" t="n"/>
      <c r="B51" s="12" t="n"/>
      <c r="C51" s="9" t="n"/>
      <c r="D51" s="9" t="n"/>
      <c r="E51" s="9" t="n"/>
      <c r="F51" s="13">
        <f>IF($B51="","",ROUND($B51*(1+$C51/100),2))</f>
        <v/>
      </c>
      <c r="G51" s="13">
        <f>IF($B51="","",ROUND($B51*(1+$D51/100),2))</f>
        <v/>
      </c>
      <c r="H51" s="13">
        <f>IF($B51="","",ROUND($B51*(1+$E51/100),2))</f>
        <v/>
      </c>
      <c r="I51" s="13">
        <f>IF($B51="","",ROUND(F51*IF($B$4="Dynamic - up and down",2,1),2))</f>
        <v/>
      </c>
      <c r="J51" s="13">
        <f>IF($B51="","",ROUND(G51*IF($B$4="Dynamic - up and down",1.5,1),2))</f>
        <v/>
      </c>
      <c r="K51" s="13">
        <f>IF($B51="","",ROUND(H51*IF($B$4="Dynamic - up and down",1.5,1),2))</f>
        <v/>
      </c>
      <c r="L51" s="13">
        <f>IF($B51="","",ROUND(F51*(1+$B$5/100),2))</f>
        <v/>
      </c>
      <c r="M51" s="13">
        <f>IF($B51="","",ROUND(F51*(1+$B$6/100)*(1+$B$5/100),2))</f>
        <v/>
      </c>
    </row>
    <row r="52">
      <c r="A52" s="14" t="n"/>
      <c r="B52" s="12" t="n"/>
      <c r="C52" s="9" t="n"/>
      <c r="D52" s="9" t="n"/>
      <c r="E52" s="9" t="n"/>
      <c r="F52" s="15">
        <f>IF($B52="","",ROUND($B52*(1+$C52/100),2))</f>
        <v/>
      </c>
      <c r="G52" s="15">
        <f>IF($B52="","",ROUND($B52*(1+$D52/100),2))</f>
        <v/>
      </c>
      <c r="H52" s="15">
        <f>IF($B52="","",ROUND($B52*(1+$E52/100),2))</f>
        <v/>
      </c>
      <c r="I52" s="15">
        <f>IF($B52="","",ROUND(F52*IF($B$4="Dynamic - up and down",2,1),2))</f>
        <v/>
      </c>
      <c r="J52" s="15">
        <f>IF($B52="","",ROUND(G52*IF($B$4="Dynamic - up and down",1.5,1),2))</f>
        <v/>
      </c>
      <c r="K52" s="15">
        <f>IF($B52="","",ROUND(H52*IF($B$4="Dynamic - up and down",1.5,1),2))</f>
        <v/>
      </c>
      <c r="L52" s="15">
        <f>IF($B52="","",ROUND(F52*(1+$B$5/100),2))</f>
        <v/>
      </c>
      <c r="M52" s="15">
        <f>IF($B52="","",ROUND(F52*(1+$B$6/100)*(1+$B$5/100),2))</f>
        <v/>
      </c>
    </row>
    <row r="53">
      <c r="A53" s="11" t="n"/>
      <c r="B53" s="12" t="n"/>
      <c r="C53" s="9" t="n"/>
      <c r="D53" s="9" t="n"/>
      <c r="E53" s="9" t="n"/>
      <c r="F53" s="13">
        <f>IF($B53="","",ROUND($B53*(1+$C53/100),2))</f>
        <v/>
      </c>
      <c r="G53" s="13">
        <f>IF($B53="","",ROUND($B53*(1+$D53/100),2))</f>
        <v/>
      </c>
      <c r="H53" s="13">
        <f>IF($B53="","",ROUND($B53*(1+$E53/100),2))</f>
        <v/>
      </c>
      <c r="I53" s="13">
        <f>IF($B53="","",ROUND(F53*IF($B$4="Dynamic - up and down",2,1),2))</f>
        <v/>
      </c>
      <c r="J53" s="13">
        <f>IF($B53="","",ROUND(G53*IF($B$4="Dynamic - up and down",1.5,1),2))</f>
        <v/>
      </c>
      <c r="K53" s="13">
        <f>IF($B53="","",ROUND(H53*IF($B$4="Dynamic - up and down",1.5,1),2))</f>
        <v/>
      </c>
      <c r="L53" s="13">
        <f>IF($B53="","",ROUND(F53*(1+$B$5/100),2))</f>
        <v/>
      </c>
      <c r="M53" s="13">
        <f>IF($B53="","",ROUND(F53*(1+$B$6/100)*(1+$B$5/100),2))</f>
        <v/>
      </c>
    </row>
    <row r="54">
      <c r="A54" s="14" t="n"/>
      <c r="B54" s="12" t="n"/>
      <c r="C54" s="9" t="n"/>
      <c r="D54" s="9" t="n"/>
      <c r="E54" s="9" t="n"/>
      <c r="F54" s="15">
        <f>IF($B54="","",ROUND($B54*(1+$C54/100),2))</f>
        <v/>
      </c>
      <c r="G54" s="15">
        <f>IF($B54="","",ROUND($B54*(1+$D54/100),2))</f>
        <v/>
      </c>
      <c r="H54" s="15">
        <f>IF($B54="","",ROUND($B54*(1+$E54/100),2))</f>
        <v/>
      </c>
      <c r="I54" s="15">
        <f>IF($B54="","",ROUND(F54*IF($B$4="Dynamic - up and down",2,1),2))</f>
        <v/>
      </c>
      <c r="J54" s="15">
        <f>IF($B54="","",ROUND(G54*IF($B$4="Dynamic - up and down",1.5,1),2))</f>
        <v/>
      </c>
      <c r="K54" s="15">
        <f>IF($B54="","",ROUND(H54*IF($B$4="Dynamic - up and down",1.5,1),2))</f>
        <v/>
      </c>
      <c r="L54" s="15">
        <f>IF($B54="","",ROUND(F54*(1+$B$5/100),2))</f>
        <v/>
      </c>
      <c r="M54" s="15">
        <f>IF($B54="","",ROUND(F54*(1+$B$6/100)*(1+$B$5/100),2))</f>
        <v/>
      </c>
    </row>
    <row r="55">
      <c r="A55" s="11" t="n"/>
      <c r="B55" s="12" t="n"/>
      <c r="C55" s="9" t="n"/>
      <c r="D55" s="9" t="n"/>
      <c r="E55" s="9" t="n"/>
      <c r="F55" s="13">
        <f>IF($B55="","",ROUND($B55*(1+$C55/100),2))</f>
        <v/>
      </c>
      <c r="G55" s="13">
        <f>IF($B55="","",ROUND($B55*(1+$D55/100),2))</f>
        <v/>
      </c>
      <c r="H55" s="13">
        <f>IF($B55="","",ROUND($B55*(1+$E55/100),2))</f>
        <v/>
      </c>
      <c r="I55" s="13">
        <f>IF($B55="","",ROUND(F55*IF($B$4="Dynamic - up and down",2,1),2))</f>
        <v/>
      </c>
      <c r="J55" s="13">
        <f>IF($B55="","",ROUND(G55*IF($B$4="Dynamic - up and down",1.5,1),2))</f>
        <v/>
      </c>
      <c r="K55" s="13">
        <f>IF($B55="","",ROUND(H55*IF($B$4="Dynamic - up and down",1.5,1),2))</f>
        <v/>
      </c>
      <c r="L55" s="13">
        <f>IF($B55="","",ROUND(F55*(1+$B$5/100),2))</f>
        <v/>
      </c>
      <c r="M55" s="13">
        <f>IF($B55="","",ROUND(F55*(1+$B$6/100)*(1+$B$5/100),2))</f>
        <v/>
      </c>
    </row>
    <row r="56">
      <c r="A56" s="14" t="n"/>
      <c r="B56" s="12" t="n"/>
      <c r="C56" s="9" t="n"/>
      <c r="D56" s="9" t="n"/>
      <c r="E56" s="9" t="n"/>
      <c r="F56" s="15">
        <f>IF($B56="","",ROUND($B56*(1+$C56/100),2))</f>
        <v/>
      </c>
      <c r="G56" s="15">
        <f>IF($B56="","",ROUND($B56*(1+$D56/100),2))</f>
        <v/>
      </c>
      <c r="H56" s="15">
        <f>IF($B56="","",ROUND($B56*(1+$E56/100),2))</f>
        <v/>
      </c>
      <c r="I56" s="15">
        <f>IF($B56="","",ROUND(F56*IF($B$4="Dynamic - up and down",2,1),2))</f>
        <v/>
      </c>
      <c r="J56" s="15">
        <f>IF($B56="","",ROUND(G56*IF($B$4="Dynamic - up and down",1.5,1),2))</f>
        <v/>
      </c>
      <c r="K56" s="15">
        <f>IF($B56="","",ROUND(H56*IF($B$4="Dynamic - up and down",1.5,1),2))</f>
        <v/>
      </c>
      <c r="L56" s="15">
        <f>IF($B56="","",ROUND(F56*(1+$B$5/100),2))</f>
        <v/>
      </c>
      <c r="M56" s="15">
        <f>IF($B56="","",ROUND(F56*(1+$B$6/100)*(1+$B$5/100),2))</f>
        <v/>
      </c>
    </row>
    <row r="57">
      <c r="A57" s="11" t="n"/>
      <c r="B57" s="12" t="n"/>
      <c r="C57" s="9" t="n"/>
      <c r="D57" s="9" t="n"/>
      <c r="E57" s="9" t="n"/>
      <c r="F57" s="13">
        <f>IF($B57="","",ROUND($B57*(1+$C57/100),2))</f>
        <v/>
      </c>
      <c r="G57" s="13">
        <f>IF($B57="","",ROUND($B57*(1+$D57/100),2))</f>
        <v/>
      </c>
      <c r="H57" s="13">
        <f>IF($B57="","",ROUND($B57*(1+$E57/100),2))</f>
        <v/>
      </c>
      <c r="I57" s="13">
        <f>IF($B57="","",ROUND(F57*IF($B$4="Dynamic - up and down",2,1),2))</f>
        <v/>
      </c>
      <c r="J57" s="13">
        <f>IF($B57="","",ROUND(G57*IF($B$4="Dynamic - up and down",1.5,1),2))</f>
        <v/>
      </c>
      <c r="K57" s="13">
        <f>IF($B57="","",ROUND(H57*IF($B$4="Dynamic - up and down",1.5,1),2))</f>
        <v/>
      </c>
      <c r="L57" s="13">
        <f>IF($B57="","",ROUND(F57*(1+$B$5/100),2))</f>
        <v/>
      </c>
      <c r="M57" s="13">
        <f>IF($B57="","",ROUND(F57*(1+$B$6/100)*(1+$B$5/100),2))</f>
        <v/>
      </c>
    </row>
    <row r="58">
      <c r="A58" s="14" t="n"/>
      <c r="B58" s="12" t="n"/>
      <c r="C58" s="9" t="n"/>
      <c r="D58" s="9" t="n"/>
      <c r="E58" s="9" t="n"/>
      <c r="F58" s="15">
        <f>IF($B58="","",ROUND($B58*(1+$C58/100),2))</f>
        <v/>
      </c>
      <c r="G58" s="15">
        <f>IF($B58="","",ROUND($B58*(1+$D58/100),2))</f>
        <v/>
      </c>
      <c r="H58" s="15">
        <f>IF($B58="","",ROUND($B58*(1+$E58/100),2))</f>
        <v/>
      </c>
      <c r="I58" s="15">
        <f>IF($B58="","",ROUND(F58*IF($B$4="Dynamic - up and down",2,1),2))</f>
        <v/>
      </c>
      <c r="J58" s="15">
        <f>IF($B58="","",ROUND(G58*IF($B$4="Dynamic - up and down",1.5,1),2))</f>
        <v/>
      </c>
      <c r="K58" s="15">
        <f>IF($B58="","",ROUND(H58*IF($B$4="Dynamic - up and down",1.5,1),2))</f>
        <v/>
      </c>
      <c r="L58" s="15">
        <f>IF($B58="","",ROUND(F58*(1+$B$5/100),2))</f>
        <v/>
      </c>
      <c r="M58" s="15">
        <f>IF($B58="","",ROUND(F58*(1+$B$6/100)*(1+$B$5/100),2))</f>
        <v/>
      </c>
    </row>
    <row r="59">
      <c r="A59" s="11" t="n"/>
      <c r="B59" s="12" t="n"/>
      <c r="C59" s="9" t="n"/>
      <c r="D59" s="9" t="n"/>
      <c r="E59" s="9" t="n"/>
      <c r="F59" s="13">
        <f>IF($B59="","",ROUND($B59*(1+$C59/100),2))</f>
        <v/>
      </c>
      <c r="G59" s="13">
        <f>IF($B59="","",ROUND($B59*(1+$D59/100),2))</f>
        <v/>
      </c>
      <c r="H59" s="13">
        <f>IF($B59="","",ROUND($B59*(1+$E59/100),2))</f>
        <v/>
      </c>
      <c r="I59" s="13">
        <f>IF($B59="","",ROUND(F59*IF($B$4="Dynamic - up and down",2,1),2))</f>
        <v/>
      </c>
      <c r="J59" s="13">
        <f>IF($B59="","",ROUND(G59*IF($B$4="Dynamic - up and down",1.5,1),2))</f>
        <v/>
      </c>
      <c r="K59" s="13">
        <f>IF($B59="","",ROUND(H59*IF($B$4="Dynamic - up and down",1.5,1),2))</f>
        <v/>
      </c>
      <c r="L59" s="13">
        <f>IF($B59="","",ROUND(F59*(1+$B$5/100),2))</f>
        <v/>
      </c>
      <c r="M59" s="13">
        <f>IF($B59="","",ROUND(F59*(1+$B$6/100)*(1+$B$5/100),2))</f>
        <v/>
      </c>
    </row>
    <row r="60">
      <c r="A60" s="14" t="n"/>
      <c r="B60" s="12" t="n"/>
      <c r="C60" s="9" t="n"/>
      <c r="D60" s="9" t="n"/>
      <c r="E60" s="9" t="n"/>
      <c r="F60" s="15">
        <f>IF($B60="","",ROUND($B60*(1+$C60/100),2))</f>
        <v/>
      </c>
      <c r="G60" s="15">
        <f>IF($B60="","",ROUND($B60*(1+$D60/100),2))</f>
        <v/>
      </c>
      <c r="H60" s="15">
        <f>IF($B60="","",ROUND($B60*(1+$E60/100),2))</f>
        <v/>
      </c>
      <c r="I60" s="15">
        <f>IF($B60="","",ROUND(F60*IF($B$4="Dynamic - up and down",2,1),2))</f>
        <v/>
      </c>
      <c r="J60" s="15">
        <f>IF($B60="","",ROUND(G60*IF($B$4="Dynamic - up and down",1.5,1),2))</f>
        <v/>
      </c>
      <c r="K60" s="15">
        <f>IF($B60="","",ROUND(H60*IF($B$4="Dynamic - up and down",1.5,1),2))</f>
        <v/>
      </c>
      <c r="L60" s="15">
        <f>IF($B60="","",ROUND(F60*(1+$B$5/100),2))</f>
        <v/>
      </c>
      <c r="M60" s="15">
        <f>IF($B60="","",ROUND(F60*(1+$B$6/100)*(1+$B$5/100),2))</f>
        <v/>
      </c>
    </row>
    <row r="62">
      <c r="A62" s="6" t="inlineStr">
        <is>
          <t>Down only and Fixed never pay more than the effective bid. Up and down can pay up to twice it at Top of Search and 1.5× on the other two placements.</t>
        </is>
      </c>
    </row>
  </sheetData>
  <dataValidations count="1">
    <dataValidation sqref="B4" showDropDown="0" showInputMessage="0" showErrorMessage="0" allowBlank="0" type="list">
      <formula1>"Fixed,Dynamic - down only,Dynamic - up and down"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62" customWidth="1" min="3" max="3"/>
  </cols>
  <sheetData>
    <row r="1">
      <c r="A1" s="5" t="inlineStr">
        <is>
          <t>Restructure — cap product pages without losing Top of Search</t>
        </is>
      </c>
    </row>
    <row r="2" ht="32" customHeight="1">
      <c r="A2" s="2" t="inlineStr">
        <is>
          <t>On a single-keyword branded campaign, your base bid is also your product-page bid. Rebuild the same Top of Search bid from a smaller base and a bigger modifier, and the expensive placement gets capped.</t>
        </is>
      </c>
    </row>
    <row r="4">
      <c r="A4" s="7" t="inlineStr">
        <is>
          <t>Current base bid</t>
        </is>
      </c>
      <c r="B4" s="12" t="n">
        <v>1.12</v>
      </c>
    </row>
    <row r="5">
      <c r="A5" s="7" t="inlineStr">
        <is>
          <t>Current Top of Search modifier %</t>
        </is>
      </c>
      <c r="B5" s="9" t="n">
        <v>150</v>
      </c>
    </row>
    <row r="6">
      <c r="A6" s="7" t="inlineStr">
        <is>
          <t>Current rest of search modifier %</t>
        </is>
      </c>
      <c r="B6" s="9" t="n">
        <v>0</v>
      </c>
    </row>
    <row r="7">
      <c r="A7" s="7" t="inlineStr">
        <is>
          <t>Product-page bid you want to cap at</t>
        </is>
      </c>
      <c r="B7" s="12" t="n">
        <v>0.35</v>
      </c>
      <c r="C7" s="6" t="inlineStr">
        <is>
          <t>Your new base bid. Start near what product-page clicks are worth to you.</t>
        </is>
      </c>
    </row>
    <row r="9">
      <c r="A9" s="7" t="inlineStr">
        <is>
          <t>Current effective Top of Search bid</t>
        </is>
      </c>
      <c r="B9" s="15">
        <f>ROUND(B4*(1+B5/100),2)</f>
        <v/>
      </c>
      <c r="C9" s="2" t="inlineStr">
        <is>
          <t>What you pay up to at the top today.</t>
        </is>
      </c>
    </row>
    <row r="10">
      <c r="A10" s="7" t="inlineStr">
        <is>
          <t>Current rest of search bid</t>
        </is>
      </c>
      <c r="B10" s="15">
        <f>ROUND(B4*(1+B6/100),2)</f>
        <v/>
      </c>
      <c r="C10" s="2" t="inlineStr"/>
    </row>
    <row r="11">
      <c r="A11" s="7" t="inlineStr">
        <is>
          <t>New base bid</t>
        </is>
      </c>
      <c r="B11" s="15">
        <f>B7</f>
        <v/>
      </c>
      <c r="C11" s="2" t="inlineStr">
        <is>
          <t>Also your new product-page bid.</t>
        </is>
      </c>
    </row>
    <row r="12">
      <c r="A12" s="7" t="inlineStr">
        <is>
          <t>New Top of Search modifier needed</t>
        </is>
      </c>
      <c r="B12" s="16">
        <f>IFERROR(ROUND((B9/B11-1)*100,0),"")</f>
        <v/>
      </c>
      <c r="C12" s="2" t="inlineStr">
        <is>
          <t>Type this into the campaign's Top of Search placement setting.</t>
        </is>
      </c>
    </row>
    <row r="13">
      <c r="A13" s="7" t="inlineStr">
        <is>
          <t>Possible within Amazon's 900% cap?</t>
        </is>
      </c>
      <c r="B13" s="14">
        <f>IF(B12="","",IF(B12&gt;900,"No — raise the product-page cap","Yes"))</f>
        <v/>
      </c>
      <c r="C13" s="2" t="inlineStr">
        <is>
          <t>Amazon allows 0–900%.</t>
        </is>
      </c>
    </row>
    <row r="14">
      <c r="A14" s="7" t="inlineStr">
        <is>
          <t>Lowest product-page bid this keyword can reach</t>
        </is>
      </c>
      <c r="B14" s="15">
        <f>ROUND(B9/10,2)</f>
        <v/>
      </c>
      <c r="C14" s="2" t="inlineStr">
        <is>
          <t>At the 900% maximum modifier.</t>
        </is>
      </c>
    </row>
    <row r="15">
      <c r="A15" s="7" t="inlineStr">
        <is>
          <t>New rest of search modifier needed</t>
        </is>
      </c>
      <c r="B15" s="16">
        <f>IFERROR(ROUND((B10/B11-1)*100,0),"")</f>
        <v/>
      </c>
      <c r="C15" s="2" t="inlineStr">
        <is>
          <t>Raise it by the same factor, or you quietly cut rest of search too.</t>
        </is>
      </c>
    </row>
    <row r="16">
      <c r="A16" s="7" t="inlineStr">
        <is>
          <t>Product-page bid reduction</t>
        </is>
      </c>
      <c r="B16" s="17">
        <f>IFERROR(ROUND(1-B11/B4,3),"")</f>
        <v/>
      </c>
      <c r="C16" s="2" t="inlineStr">
        <is>
          <t>How much cheaper each product-page click can get.</t>
        </is>
      </c>
    </row>
    <row r="19">
      <c r="A19" s="4" t="inlineStr">
        <is>
          <t>Two conditions before you run this.</t>
        </is>
      </c>
    </row>
    <row r="20" ht="32" customHeight="1">
      <c r="A20" s="2" t="inlineStr">
        <is>
          <t>1. It is a campaign-level lever, so it only does what you expect on single-keyword campaigns. With several keywords in one campaign, one modifier stands in for several clearing prices.</t>
        </is>
      </c>
    </row>
    <row r="21" ht="32" customHeight="1">
      <c r="A21" s="2" t="inlineStr">
        <is>
          <t>2. Size the cut from your own account's measured share of bid paid, not from ours. On the accounts in the study, branded Top of Search paid 11% of the effective bid — but that figure is dominated by one advertiser running a 150–200% modifier. On modifier-free days it was 39%, and across accounts it ranged from about 12% to 60%.</t>
        </is>
      </c>
    </row>
    <row r="22">
      <c r="A22" s="2" t="inlineStr">
        <is>
          <t>Method and caveats: https://wearesynq.com/research/amazon-branded-top-of-search-cpc</t>
        </is>
      </c>
    </row>
  </sheetData>
  <mergeCells count="4">
    <mergeCell ref="A20:C20"/>
    <mergeCell ref="A19:C19"/>
    <mergeCell ref="A21:C21"/>
    <mergeCell ref="A22:C2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5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9" customWidth="1" min="4" max="4"/>
    <col width="10" customWidth="1" min="5" max="5"/>
    <col width="9" customWidth="1" min="6" max="6"/>
    <col width="11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30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38" customWidth="1" min="21" max="21"/>
  </cols>
  <sheetData>
    <row r="1">
      <c r="A1" s="5" t="inlineStr">
        <is>
          <t>Placement check — paste your placement report below</t>
        </is>
      </c>
    </row>
    <row r="2">
      <c r="A2" s="6" t="inlineStr">
        <is>
          <t>Sponsored Products → Reports → Placement, last 30 days. Paste from row 4. Keep Amazon's placement names. Then list the campaigns you care about in column N.</t>
        </is>
      </c>
    </row>
    <row r="3" ht="30" customHeight="1">
      <c r="A3" s="10" t="inlineStr">
        <is>
          <t>Campaign</t>
        </is>
      </c>
      <c r="B3" s="10" t="inlineStr">
        <is>
          <t>Placement</t>
        </is>
      </c>
      <c r="C3" s="10" t="inlineStr">
        <is>
          <t>Impressions</t>
        </is>
      </c>
      <c r="D3" s="10" t="inlineStr">
        <is>
          <t>Clicks</t>
        </is>
      </c>
      <c r="E3" s="10" t="inlineStr">
        <is>
          <t>Spend</t>
        </is>
      </c>
      <c r="F3" s="10" t="inlineStr">
        <is>
          <t>Orders</t>
        </is>
      </c>
      <c r="G3" s="10" t="inlineStr">
        <is>
          <t>Sales</t>
        </is>
      </c>
      <c r="H3" s="10" t="inlineStr">
        <is>
          <t>CPC</t>
        </is>
      </c>
      <c r="I3" s="10" t="inlineStr">
        <is>
          <t>CTR</t>
        </is>
      </c>
      <c r="J3" s="10" t="inlineStr">
        <is>
          <t>CVR</t>
        </is>
      </c>
      <c r="K3" s="10" t="inlineStr">
        <is>
          <t>ACOS</t>
        </is>
      </c>
      <c r="L3" s="10" t="inlineStr">
        <is>
          <t>ROAS</t>
        </is>
      </c>
      <c r="N3" s="10" t="inlineStr">
        <is>
          <t>Campaign (type or paste)</t>
        </is>
      </c>
      <c r="O3" s="10" t="inlineStr">
        <is>
          <t>Top of Search CPC</t>
        </is>
      </c>
      <c r="P3" s="10" t="inlineStr">
        <is>
          <t>Rest of search CPC</t>
        </is>
      </c>
      <c r="Q3" s="10" t="inlineStr">
        <is>
          <t>Product-page CPC</t>
        </is>
      </c>
      <c r="R3" s="10" t="inlineStr">
        <is>
          <t>TOS ÷ product pages</t>
        </is>
      </c>
      <c r="S3" s="10" t="inlineStr">
        <is>
          <t>Product-page share of spend</t>
        </is>
      </c>
      <c r="T3" s="10" t="inlineStr">
        <is>
          <t>Product-page share of sales</t>
        </is>
      </c>
      <c r="U3" s="10" t="inlineStr">
        <is>
          <t>Read</t>
        </is>
      </c>
    </row>
    <row r="4">
      <c r="H4" s="18">
        <f>IF($D4="","",ROUND($E4/$D4,2))</f>
        <v/>
      </c>
      <c r="I4" s="19">
        <f>IF($C4="","",$D4/$C4)</f>
        <v/>
      </c>
      <c r="J4" s="20">
        <f>IF($D4="","",$F4/$D4)</f>
        <v/>
      </c>
      <c r="K4" s="20">
        <f>IF($G4="","",IFERROR($E4/$G4,""))</f>
        <v/>
      </c>
      <c r="L4" s="21">
        <f>IF($E4="","",IFERROR($G4/$E4,""))</f>
        <v/>
      </c>
      <c r="N4" s="8" t="n"/>
      <c r="O4" s="15">
        <f>IF($N4="","",IFERROR(SUMIFS($E:$E,$A:$A,$N4,$B:$B,"*Top of Search*")/SUMIFS($D:$D,$A:$A,$N4,$B:$B,"*Top of Search*"),""))</f>
        <v/>
      </c>
      <c r="P4" s="15">
        <f>IF($N4="","",IFERROR(SUMIFS($E:$E,$A:$A,$N4,$B:$B,"*Other*")/SUMIFS($D:$D,$A:$A,$N4,$B:$B,"*Other*"),""))</f>
        <v/>
      </c>
      <c r="Q4" s="15">
        <f>IF($N4="","",IFERROR(SUMIFS($E:$E,$A:$A,$N4,$B:$B,"*Detail Page*")/SUMIFS($D:$D,$A:$A,$N4,$B:$B,"*Detail Page*"),""))</f>
        <v/>
      </c>
      <c r="R4" s="15">
        <f>IF($N4="","",IFERROR(O4/Q4,""))</f>
        <v/>
      </c>
      <c r="S4" s="17">
        <f>IF($N4="","",IFERROR(SUMIFS($E:$E,$A:$A,$N4,$B:$B,"*Detail Page*")/SUMIFS($E:$E,$A:$A,$N4),""))</f>
        <v/>
      </c>
      <c r="T4" s="17">
        <f>IF($N4="","",IFERROR(SUMIFS($G:$G,$A:$A,$N4,$B:$B,"*Detail Page*")/SUMIFS($G:$G,$A:$A,$N4),""))</f>
        <v/>
      </c>
      <c r="U4" s="14">
        <f>IF($N4="","",IF(R4="","",IF(AND(S4&gt;0.2,T4&lt;0.1),"Product pages are leaking",IF(R4&lt;0.8,"Brand-term pattern: Top of Search cheapest",IF(R4&gt;1.2,"Generic pattern: Top of Search dearest","Mixed")))))</f>
        <v/>
      </c>
    </row>
    <row r="5">
      <c r="H5" s="18">
        <f>IF($D5="","",ROUND($E5/$D5,2))</f>
        <v/>
      </c>
      <c r="I5" s="19">
        <f>IF($C5="","",$D5/$C5)</f>
        <v/>
      </c>
      <c r="J5" s="20">
        <f>IF($D5="","",$F5/$D5)</f>
        <v/>
      </c>
      <c r="K5" s="20">
        <f>IF($G5="","",IFERROR($E5/$G5,""))</f>
        <v/>
      </c>
      <c r="L5" s="21">
        <f>IF($E5="","",IFERROR($G5/$E5,""))</f>
        <v/>
      </c>
      <c r="N5" s="8" t="n"/>
      <c r="O5" s="15">
        <f>IF($N5="","",IFERROR(SUMIFS($E:$E,$A:$A,$N5,$B:$B,"*Top of Search*")/SUMIFS($D:$D,$A:$A,$N5,$B:$B,"*Top of Search*"),""))</f>
        <v/>
      </c>
      <c r="P5" s="15">
        <f>IF($N5="","",IFERROR(SUMIFS($E:$E,$A:$A,$N5,$B:$B,"*Other*")/SUMIFS($D:$D,$A:$A,$N5,$B:$B,"*Other*"),""))</f>
        <v/>
      </c>
      <c r="Q5" s="15">
        <f>IF($N5="","",IFERROR(SUMIFS($E:$E,$A:$A,$N5,$B:$B,"*Detail Page*")/SUMIFS($D:$D,$A:$A,$N5,$B:$B,"*Detail Page*"),""))</f>
        <v/>
      </c>
      <c r="R5" s="15">
        <f>IF($N5="","",IFERROR(O5/Q5,""))</f>
        <v/>
      </c>
      <c r="S5" s="17">
        <f>IF($N5="","",IFERROR(SUMIFS($E:$E,$A:$A,$N5,$B:$B,"*Detail Page*")/SUMIFS($E:$E,$A:$A,$N5),""))</f>
        <v/>
      </c>
      <c r="T5" s="17">
        <f>IF($N5="","",IFERROR(SUMIFS($G:$G,$A:$A,$N5,$B:$B,"*Detail Page*")/SUMIFS($G:$G,$A:$A,$N5),""))</f>
        <v/>
      </c>
      <c r="U5" s="14">
        <f>IF($N5="","",IF(R5="","",IF(AND(S5&gt;0.2,T5&lt;0.1),"Product pages are leaking",IF(R5&lt;0.8,"Brand-term pattern: Top of Search cheapest",IF(R5&gt;1.2,"Generic pattern: Top of Search dearest","Mixed")))))</f>
        <v/>
      </c>
    </row>
    <row r="6">
      <c r="H6" s="18">
        <f>IF($D6="","",ROUND($E6/$D6,2))</f>
        <v/>
      </c>
      <c r="I6" s="19">
        <f>IF($C6="","",$D6/$C6)</f>
        <v/>
      </c>
      <c r="J6" s="20">
        <f>IF($D6="","",$F6/$D6)</f>
        <v/>
      </c>
      <c r="K6" s="20">
        <f>IF($G6="","",IFERROR($E6/$G6,""))</f>
        <v/>
      </c>
      <c r="L6" s="21">
        <f>IF($E6="","",IFERROR($G6/$E6,""))</f>
        <v/>
      </c>
      <c r="N6" s="8" t="n"/>
      <c r="O6" s="15">
        <f>IF($N6="","",IFERROR(SUMIFS($E:$E,$A:$A,$N6,$B:$B,"*Top of Search*")/SUMIFS($D:$D,$A:$A,$N6,$B:$B,"*Top of Search*"),""))</f>
        <v/>
      </c>
      <c r="P6" s="15">
        <f>IF($N6="","",IFERROR(SUMIFS($E:$E,$A:$A,$N6,$B:$B,"*Other*")/SUMIFS($D:$D,$A:$A,$N6,$B:$B,"*Other*"),""))</f>
        <v/>
      </c>
      <c r="Q6" s="15">
        <f>IF($N6="","",IFERROR(SUMIFS($E:$E,$A:$A,$N6,$B:$B,"*Detail Page*")/SUMIFS($D:$D,$A:$A,$N6,$B:$B,"*Detail Page*"),""))</f>
        <v/>
      </c>
      <c r="R6" s="15">
        <f>IF($N6="","",IFERROR(O6/Q6,""))</f>
        <v/>
      </c>
      <c r="S6" s="17">
        <f>IF($N6="","",IFERROR(SUMIFS($E:$E,$A:$A,$N6,$B:$B,"*Detail Page*")/SUMIFS($E:$E,$A:$A,$N6),""))</f>
        <v/>
      </c>
      <c r="T6" s="17">
        <f>IF($N6="","",IFERROR(SUMIFS($G:$G,$A:$A,$N6,$B:$B,"*Detail Page*")/SUMIFS($G:$G,$A:$A,$N6),""))</f>
        <v/>
      </c>
      <c r="U6" s="14">
        <f>IF($N6="","",IF(R6="","",IF(AND(S6&gt;0.2,T6&lt;0.1),"Product pages are leaking",IF(R6&lt;0.8,"Brand-term pattern: Top of Search cheapest",IF(R6&gt;1.2,"Generic pattern: Top of Search dearest","Mixed")))))</f>
        <v/>
      </c>
    </row>
    <row r="7">
      <c r="H7" s="18">
        <f>IF($D7="","",ROUND($E7/$D7,2))</f>
        <v/>
      </c>
      <c r="I7" s="19">
        <f>IF($C7="","",$D7/$C7)</f>
        <v/>
      </c>
      <c r="J7" s="20">
        <f>IF($D7="","",$F7/$D7)</f>
        <v/>
      </c>
      <c r="K7" s="20">
        <f>IF($G7="","",IFERROR($E7/$G7,""))</f>
        <v/>
      </c>
      <c r="L7" s="21">
        <f>IF($E7="","",IFERROR($G7/$E7,""))</f>
        <v/>
      </c>
      <c r="N7" s="8" t="n"/>
      <c r="O7" s="15">
        <f>IF($N7="","",IFERROR(SUMIFS($E:$E,$A:$A,$N7,$B:$B,"*Top of Search*")/SUMIFS($D:$D,$A:$A,$N7,$B:$B,"*Top of Search*"),""))</f>
        <v/>
      </c>
      <c r="P7" s="15">
        <f>IF($N7="","",IFERROR(SUMIFS($E:$E,$A:$A,$N7,$B:$B,"*Other*")/SUMIFS($D:$D,$A:$A,$N7,$B:$B,"*Other*"),""))</f>
        <v/>
      </c>
      <c r="Q7" s="15">
        <f>IF($N7="","",IFERROR(SUMIFS($E:$E,$A:$A,$N7,$B:$B,"*Detail Page*")/SUMIFS($D:$D,$A:$A,$N7,$B:$B,"*Detail Page*"),""))</f>
        <v/>
      </c>
      <c r="R7" s="15">
        <f>IF($N7="","",IFERROR(O7/Q7,""))</f>
        <v/>
      </c>
      <c r="S7" s="17">
        <f>IF($N7="","",IFERROR(SUMIFS($E:$E,$A:$A,$N7,$B:$B,"*Detail Page*")/SUMIFS($E:$E,$A:$A,$N7),""))</f>
        <v/>
      </c>
      <c r="T7" s="17">
        <f>IF($N7="","",IFERROR(SUMIFS($G:$G,$A:$A,$N7,$B:$B,"*Detail Page*")/SUMIFS($G:$G,$A:$A,$N7),""))</f>
        <v/>
      </c>
      <c r="U7" s="14">
        <f>IF($N7="","",IF(R7="","",IF(AND(S7&gt;0.2,T7&lt;0.1),"Product pages are leaking",IF(R7&lt;0.8,"Brand-term pattern: Top of Search cheapest",IF(R7&gt;1.2,"Generic pattern: Top of Search dearest","Mixed")))))</f>
        <v/>
      </c>
    </row>
    <row r="8">
      <c r="H8" s="18">
        <f>IF($D8="","",ROUND($E8/$D8,2))</f>
        <v/>
      </c>
      <c r="I8" s="19">
        <f>IF($C8="","",$D8/$C8)</f>
        <v/>
      </c>
      <c r="J8" s="20">
        <f>IF($D8="","",$F8/$D8)</f>
        <v/>
      </c>
      <c r="K8" s="20">
        <f>IF($G8="","",IFERROR($E8/$G8,""))</f>
        <v/>
      </c>
      <c r="L8" s="21">
        <f>IF($E8="","",IFERROR($G8/$E8,""))</f>
        <v/>
      </c>
      <c r="N8" s="8" t="n"/>
      <c r="O8" s="15">
        <f>IF($N8="","",IFERROR(SUMIFS($E:$E,$A:$A,$N8,$B:$B,"*Top of Search*")/SUMIFS($D:$D,$A:$A,$N8,$B:$B,"*Top of Search*"),""))</f>
        <v/>
      </c>
      <c r="P8" s="15">
        <f>IF($N8="","",IFERROR(SUMIFS($E:$E,$A:$A,$N8,$B:$B,"*Other*")/SUMIFS($D:$D,$A:$A,$N8,$B:$B,"*Other*"),""))</f>
        <v/>
      </c>
      <c r="Q8" s="15">
        <f>IF($N8="","",IFERROR(SUMIFS($E:$E,$A:$A,$N8,$B:$B,"*Detail Page*")/SUMIFS($D:$D,$A:$A,$N8,$B:$B,"*Detail Page*"),""))</f>
        <v/>
      </c>
      <c r="R8" s="15">
        <f>IF($N8="","",IFERROR(O8/Q8,""))</f>
        <v/>
      </c>
      <c r="S8" s="17">
        <f>IF($N8="","",IFERROR(SUMIFS($E:$E,$A:$A,$N8,$B:$B,"*Detail Page*")/SUMIFS($E:$E,$A:$A,$N8),""))</f>
        <v/>
      </c>
      <c r="T8" s="17">
        <f>IF($N8="","",IFERROR(SUMIFS($G:$G,$A:$A,$N8,$B:$B,"*Detail Page*")/SUMIFS($G:$G,$A:$A,$N8),""))</f>
        <v/>
      </c>
      <c r="U8" s="14">
        <f>IF($N8="","",IF(R8="","",IF(AND(S8&gt;0.2,T8&lt;0.1),"Product pages are leaking",IF(R8&lt;0.8,"Brand-term pattern: Top of Search cheapest",IF(R8&gt;1.2,"Generic pattern: Top of Search dearest","Mixed")))))</f>
        <v/>
      </c>
    </row>
    <row r="9">
      <c r="H9" s="18">
        <f>IF($D9="","",ROUND($E9/$D9,2))</f>
        <v/>
      </c>
      <c r="I9" s="19">
        <f>IF($C9="","",$D9/$C9)</f>
        <v/>
      </c>
      <c r="J9" s="20">
        <f>IF($D9="","",$F9/$D9)</f>
        <v/>
      </c>
      <c r="K9" s="20">
        <f>IF($G9="","",IFERROR($E9/$G9,""))</f>
        <v/>
      </c>
      <c r="L9" s="21">
        <f>IF($E9="","",IFERROR($G9/$E9,""))</f>
        <v/>
      </c>
      <c r="N9" s="8" t="n"/>
      <c r="O9" s="15">
        <f>IF($N9="","",IFERROR(SUMIFS($E:$E,$A:$A,$N9,$B:$B,"*Top of Search*")/SUMIFS($D:$D,$A:$A,$N9,$B:$B,"*Top of Search*"),""))</f>
        <v/>
      </c>
      <c r="P9" s="15">
        <f>IF($N9="","",IFERROR(SUMIFS($E:$E,$A:$A,$N9,$B:$B,"*Other*")/SUMIFS($D:$D,$A:$A,$N9,$B:$B,"*Other*"),""))</f>
        <v/>
      </c>
      <c r="Q9" s="15">
        <f>IF($N9="","",IFERROR(SUMIFS($E:$E,$A:$A,$N9,$B:$B,"*Detail Page*")/SUMIFS($D:$D,$A:$A,$N9,$B:$B,"*Detail Page*"),""))</f>
        <v/>
      </c>
      <c r="R9" s="15">
        <f>IF($N9="","",IFERROR(O9/Q9,""))</f>
        <v/>
      </c>
      <c r="S9" s="17">
        <f>IF($N9="","",IFERROR(SUMIFS($E:$E,$A:$A,$N9,$B:$B,"*Detail Page*")/SUMIFS($E:$E,$A:$A,$N9),""))</f>
        <v/>
      </c>
      <c r="T9" s="17">
        <f>IF($N9="","",IFERROR(SUMIFS($G:$G,$A:$A,$N9,$B:$B,"*Detail Page*")/SUMIFS($G:$G,$A:$A,$N9),""))</f>
        <v/>
      </c>
      <c r="U9" s="14">
        <f>IF($N9="","",IF(R9="","",IF(AND(S9&gt;0.2,T9&lt;0.1),"Product pages are leaking",IF(R9&lt;0.8,"Brand-term pattern: Top of Search cheapest",IF(R9&gt;1.2,"Generic pattern: Top of Search dearest","Mixed")))))</f>
        <v/>
      </c>
    </row>
    <row r="10">
      <c r="H10" s="18">
        <f>IF($D10="","",ROUND($E10/$D10,2))</f>
        <v/>
      </c>
      <c r="I10" s="19">
        <f>IF($C10="","",$D10/$C10)</f>
        <v/>
      </c>
      <c r="J10" s="20">
        <f>IF($D10="","",$F10/$D10)</f>
        <v/>
      </c>
      <c r="K10" s="20">
        <f>IF($G10="","",IFERROR($E10/$G10,""))</f>
        <v/>
      </c>
      <c r="L10" s="21">
        <f>IF($E10="","",IFERROR($G10/$E10,""))</f>
        <v/>
      </c>
      <c r="N10" s="8" t="n"/>
      <c r="O10" s="15">
        <f>IF($N10="","",IFERROR(SUMIFS($E:$E,$A:$A,$N10,$B:$B,"*Top of Search*")/SUMIFS($D:$D,$A:$A,$N10,$B:$B,"*Top of Search*"),""))</f>
        <v/>
      </c>
      <c r="P10" s="15">
        <f>IF($N10="","",IFERROR(SUMIFS($E:$E,$A:$A,$N10,$B:$B,"*Other*")/SUMIFS($D:$D,$A:$A,$N10,$B:$B,"*Other*"),""))</f>
        <v/>
      </c>
      <c r="Q10" s="15">
        <f>IF($N10="","",IFERROR(SUMIFS($E:$E,$A:$A,$N10,$B:$B,"*Detail Page*")/SUMIFS($D:$D,$A:$A,$N10,$B:$B,"*Detail Page*"),""))</f>
        <v/>
      </c>
      <c r="R10" s="15">
        <f>IF($N10="","",IFERROR(O10/Q10,""))</f>
        <v/>
      </c>
      <c r="S10" s="17">
        <f>IF($N10="","",IFERROR(SUMIFS($E:$E,$A:$A,$N10,$B:$B,"*Detail Page*")/SUMIFS($E:$E,$A:$A,$N10),""))</f>
        <v/>
      </c>
      <c r="T10" s="17">
        <f>IF($N10="","",IFERROR(SUMIFS($G:$G,$A:$A,$N10,$B:$B,"*Detail Page*")/SUMIFS($G:$G,$A:$A,$N10),""))</f>
        <v/>
      </c>
      <c r="U10" s="14">
        <f>IF($N10="","",IF(R10="","",IF(AND(S10&gt;0.2,T10&lt;0.1),"Product pages are leaking",IF(R10&lt;0.8,"Brand-term pattern: Top of Search cheapest",IF(R10&gt;1.2,"Generic pattern: Top of Search dearest","Mixed")))))</f>
        <v/>
      </c>
    </row>
    <row r="11">
      <c r="H11" s="18">
        <f>IF($D11="","",ROUND($E11/$D11,2))</f>
        <v/>
      </c>
      <c r="I11" s="19">
        <f>IF($C11="","",$D11/$C11)</f>
        <v/>
      </c>
      <c r="J11" s="20">
        <f>IF($D11="","",$F11/$D11)</f>
        <v/>
      </c>
      <c r="K11" s="20">
        <f>IF($G11="","",IFERROR($E11/$G11,""))</f>
        <v/>
      </c>
      <c r="L11" s="21">
        <f>IF($E11="","",IFERROR($G11/$E11,""))</f>
        <v/>
      </c>
      <c r="N11" s="8" t="n"/>
      <c r="O11" s="15">
        <f>IF($N11="","",IFERROR(SUMIFS($E:$E,$A:$A,$N11,$B:$B,"*Top of Search*")/SUMIFS($D:$D,$A:$A,$N11,$B:$B,"*Top of Search*"),""))</f>
        <v/>
      </c>
      <c r="P11" s="15">
        <f>IF($N11="","",IFERROR(SUMIFS($E:$E,$A:$A,$N11,$B:$B,"*Other*")/SUMIFS($D:$D,$A:$A,$N11,$B:$B,"*Other*"),""))</f>
        <v/>
      </c>
      <c r="Q11" s="15">
        <f>IF($N11="","",IFERROR(SUMIFS($E:$E,$A:$A,$N11,$B:$B,"*Detail Page*")/SUMIFS($D:$D,$A:$A,$N11,$B:$B,"*Detail Page*"),""))</f>
        <v/>
      </c>
      <c r="R11" s="15">
        <f>IF($N11="","",IFERROR(O11/Q11,""))</f>
        <v/>
      </c>
      <c r="S11" s="17">
        <f>IF($N11="","",IFERROR(SUMIFS($E:$E,$A:$A,$N11,$B:$B,"*Detail Page*")/SUMIFS($E:$E,$A:$A,$N11),""))</f>
        <v/>
      </c>
      <c r="T11" s="17">
        <f>IF($N11="","",IFERROR(SUMIFS($G:$G,$A:$A,$N11,$B:$B,"*Detail Page*")/SUMIFS($G:$G,$A:$A,$N11),""))</f>
        <v/>
      </c>
      <c r="U11" s="14">
        <f>IF($N11="","",IF(R11="","",IF(AND(S11&gt;0.2,T11&lt;0.1),"Product pages are leaking",IF(R11&lt;0.8,"Brand-term pattern: Top of Search cheapest",IF(R11&gt;1.2,"Generic pattern: Top of Search dearest","Mixed")))))</f>
        <v/>
      </c>
    </row>
    <row r="12">
      <c r="H12" s="18">
        <f>IF($D12="","",ROUND($E12/$D12,2))</f>
        <v/>
      </c>
      <c r="I12" s="19">
        <f>IF($C12="","",$D12/$C12)</f>
        <v/>
      </c>
      <c r="J12" s="20">
        <f>IF($D12="","",$F12/$D12)</f>
        <v/>
      </c>
      <c r="K12" s="20">
        <f>IF($G12="","",IFERROR($E12/$G12,""))</f>
        <v/>
      </c>
      <c r="L12" s="21">
        <f>IF($E12="","",IFERROR($G12/$E12,""))</f>
        <v/>
      </c>
      <c r="N12" s="8" t="n"/>
      <c r="O12" s="15">
        <f>IF($N12="","",IFERROR(SUMIFS($E:$E,$A:$A,$N12,$B:$B,"*Top of Search*")/SUMIFS($D:$D,$A:$A,$N12,$B:$B,"*Top of Search*"),""))</f>
        <v/>
      </c>
      <c r="P12" s="15">
        <f>IF($N12="","",IFERROR(SUMIFS($E:$E,$A:$A,$N12,$B:$B,"*Other*")/SUMIFS($D:$D,$A:$A,$N12,$B:$B,"*Other*"),""))</f>
        <v/>
      </c>
      <c r="Q12" s="15">
        <f>IF($N12="","",IFERROR(SUMIFS($E:$E,$A:$A,$N12,$B:$B,"*Detail Page*")/SUMIFS($D:$D,$A:$A,$N12,$B:$B,"*Detail Page*"),""))</f>
        <v/>
      </c>
      <c r="R12" s="15">
        <f>IF($N12="","",IFERROR(O12/Q12,""))</f>
        <v/>
      </c>
      <c r="S12" s="17">
        <f>IF($N12="","",IFERROR(SUMIFS($E:$E,$A:$A,$N12,$B:$B,"*Detail Page*")/SUMIFS($E:$E,$A:$A,$N12),""))</f>
        <v/>
      </c>
      <c r="T12" s="17">
        <f>IF($N12="","",IFERROR(SUMIFS($G:$G,$A:$A,$N12,$B:$B,"*Detail Page*")/SUMIFS($G:$G,$A:$A,$N12),""))</f>
        <v/>
      </c>
      <c r="U12" s="14">
        <f>IF($N12="","",IF(R12="","",IF(AND(S12&gt;0.2,T12&lt;0.1),"Product pages are leaking",IF(R12&lt;0.8,"Brand-term pattern: Top of Search cheapest",IF(R12&gt;1.2,"Generic pattern: Top of Search dearest","Mixed")))))</f>
        <v/>
      </c>
    </row>
    <row r="13">
      <c r="H13" s="18">
        <f>IF($D13="","",ROUND($E13/$D13,2))</f>
        <v/>
      </c>
      <c r="I13" s="19">
        <f>IF($C13="","",$D13/$C13)</f>
        <v/>
      </c>
      <c r="J13" s="20">
        <f>IF($D13="","",$F13/$D13)</f>
        <v/>
      </c>
      <c r="K13" s="20">
        <f>IF($G13="","",IFERROR($E13/$G13,""))</f>
        <v/>
      </c>
      <c r="L13" s="21">
        <f>IF($E13="","",IFERROR($G13/$E13,""))</f>
        <v/>
      </c>
      <c r="N13" s="8" t="n"/>
      <c r="O13" s="15">
        <f>IF($N13="","",IFERROR(SUMIFS($E:$E,$A:$A,$N13,$B:$B,"*Top of Search*")/SUMIFS($D:$D,$A:$A,$N13,$B:$B,"*Top of Search*"),""))</f>
        <v/>
      </c>
      <c r="P13" s="15">
        <f>IF($N13="","",IFERROR(SUMIFS($E:$E,$A:$A,$N13,$B:$B,"*Other*")/SUMIFS($D:$D,$A:$A,$N13,$B:$B,"*Other*"),""))</f>
        <v/>
      </c>
      <c r="Q13" s="15">
        <f>IF($N13="","",IFERROR(SUMIFS($E:$E,$A:$A,$N13,$B:$B,"*Detail Page*")/SUMIFS($D:$D,$A:$A,$N13,$B:$B,"*Detail Page*"),""))</f>
        <v/>
      </c>
      <c r="R13" s="15">
        <f>IF($N13="","",IFERROR(O13/Q13,""))</f>
        <v/>
      </c>
      <c r="S13" s="17">
        <f>IF($N13="","",IFERROR(SUMIFS($E:$E,$A:$A,$N13,$B:$B,"*Detail Page*")/SUMIFS($E:$E,$A:$A,$N13),""))</f>
        <v/>
      </c>
      <c r="T13" s="17">
        <f>IF($N13="","",IFERROR(SUMIFS($G:$G,$A:$A,$N13,$B:$B,"*Detail Page*")/SUMIFS($G:$G,$A:$A,$N13),""))</f>
        <v/>
      </c>
      <c r="U13" s="14">
        <f>IF($N13="","",IF(R13="","",IF(AND(S13&gt;0.2,T13&lt;0.1),"Product pages are leaking",IF(R13&lt;0.8,"Brand-term pattern: Top of Search cheapest",IF(R13&gt;1.2,"Generic pattern: Top of Search dearest","Mixed")))))</f>
        <v/>
      </c>
    </row>
    <row r="14">
      <c r="H14" s="18">
        <f>IF($D14="","",ROUND($E14/$D14,2))</f>
        <v/>
      </c>
      <c r="I14" s="19">
        <f>IF($C14="","",$D14/$C14)</f>
        <v/>
      </c>
      <c r="J14" s="20">
        <f>IF($D14="","",$F14/$D14)</f>
        <v/>
      </c>
      <c r="K14" s="20">
        <f>IF($G14="","",IFERROR($E14/$G14,""))</f>
        <v/>
      </c>
      <c r="L14" s="21">
        <f>IF($E14="","",IFERROR($G14/$E14,""))</f>
        <v/>
      </c>
      <c r="N14" s="8" t="n"/>
      <c r="O14" s="15">
        <f>IF($N14="","",IFERROR(SUMIFS($E:$E,$A:$A,$N14,$B:$B,"*Top of Search*")/SUMIFS($D:$D,$A:$A,$N14,$B:$B,"*Top of Search*"),""))</f>
        <v/>
      </c>
      <c r="P14" s="15">
        <f>IF($N14="","",IFERROR(SUMIFS($E:$E,$A:$A,$N14,$B:$B,"*Other*")/SUMIFS($D:$D,$A:$A,$N14,$B:$B,"*Other*"),""))</f>
        <v/>
      </c>
      <c r="Q14" s="15">
        <f>IF($N14="","",IFERROR(SUMIFS($E:$E,$A:$A,$N14,$B:$B,"*Detail Page*")/SUMIFS($D:$D,$A:$A,$N14,$B:$B,"*Detail Page*"),""))</f>
        <v/>
      </c>
      <c r="R14" s="15">
        <f>IF($N14="","",IFERROR(O14/Q14,""))</f>
        <v/>
      </c>
      <c r="S14" s="17">
        <f>IF($N14="","",IFERROR(SUMIFS($E:$E,$A:$A,$N14,$B:$B,"*Detail Page*")/SUMIFS($E:$E,$A:$A,$N14),""))</f>
        <v/>
      </c>
      <c r="T14" s="17">
        <f>IF($N14="","",IFERROR(SUMIFS($G:$G,$A:$A,$N14,$B:$B,"*Detail Page*")/SUMIFS($G:$G,$A:$A,$N14),""))</f>
        <v/>
      </c>
      <c r="U14" s="14">
        <f>IF($N14="","",IF(R14="","",IF(AND(S14&gt;0.2,T14&lt;0.1),"Product pages are leaking",IF(R14&lt;0.8,"Brand-term pattern: Top of Search cheapest",IF(R14&gt;1.2,"Generic pattern: Top of Search dearest","Mixed")))))</f>
        <v/>
      </c>
    </row>
    <row r="15">
      <c r="H15" s="18">
        <f>IF($D15="","",ROUND($E15/$D15,2))</f>
        <v/>
      </c>
      <c r="I15" s="19">
        <f>IF($C15="","",$D15/$C15)</f>
        <v/>
      </c>
      <c r="J15" s="20">
        <f>IF($D15="","",$F15/$D15)</f>
        <v/>
      </c>
      <c r="K15" s="20">
        <f>IF($G15="","",IFERROR($E15/$G15,""))</f>
        <v/>
      </c>
      <c r="L15" s="21">
        <f>IF($E15="","",IFERROR($G15/$E15,""))</f>
        <v/>
      </c>
      <c r="N15" s="8" t="n"/>
      <c r="O15" s="15">
        <f>IF($N15="","",IFERROR(SUMIFS($E:$E,$A:$A,$N15,$B:$B,"*Top of Search*")/SUMIFS($D:$D,$A:$A,$N15,$B:$B,"*Top of Search*"),""))</f>
        <v/>
      </c>
      <c r="P15" s="15">
        <f>IF($N15="","",IFERROR(SUMIFS($E:$E,$A:$A,$N15,$B:$B,"*Other*")/SUMIFS($D:$D,$A:$A,$N15,$B:$B,"*Other*"),""))</f>
        <v/>
      </c>
      <c r="Q15" s="15">
        <f>IF($N15="","",IFERROR(SUMIFS($E:$E,$A:$A,$N15,$B:$B,"*Detail Page*")/SUMIFS($D:$D,$A:$A,$N15,$B:$B,"*Detail Page*"),""))</f>
        <v/>
      </c>
      <c r="R15" s="15">
        <f>IF($N15="","",IFERROR(O15/Q15,""))</f>
        <v/>
      </c>
      <c r="S15" s="17">
        <f>IF($N15="","",IFERROR(SUMIFS($E:$E,$A:$A,$N15,$B:$B,"*Detail Page*")/SUMIFS($E:$E,$A:$A,$N15),""))</f>
        <v/>
      </c>
      <c r="T15" s="17">
        <f>IF($N15="","",IFERROR(SUMIFS($G:$G,$A:$A,$N15,$B:$B,"*Detail Page*")/SUMIFS($G:$G,$A:$A,$N15),""))</f>
        <v/>
      </c>
      <c r="U15" s="14">
        <f>IF($N15="","",IF(R15="","",IF(AND(S15&gt;0.2,T15&lt;0.1),"Product pages are leaking",IF(R15&lt;0.8,"Brand-term pattern: Top of Search cheapest",IF(R15&gt;1.2,"Generic pattern: Top of Search dearest","Mixed")))))</f>
        <v/>
      </c>
    </row>
    <row r="16">
      <c r="H16" s="18">
        <f>IF($D16="","",ROUND($E16/$D16,2))</f>
        <v/>
      </c>
      <c r="I16" s="19">
        <f>IF($C16="","",$D16/$C16)</f>
        <v/>
      </c>
      <c r="J16" s="20">
        <f>IF($D16="","",$F16/$D16)</f>
        <v/>
      </c>
      <c r="K16" s="20">
        <f>IF($G16="","",IFERROR($E16/$G16,""))</f>
        <v/>
      </c>
      <c r="L16" s="21">
        <f>IF($E16="","",IFERROR($G16/$E16,""))</f>
        <v/>
      </c>
      <c r="N16" s="8" t="n"/>
      <c r="O16" s="15">
        <f>IF($N16="","",IFERROR(SUMIFS($E:$E,$A:$A,$N16,$B:$B,"*Top of Search*")/SUMIFS($D:$D,$A:$A,$N16,$B:$B,"*Top of Search*"),""))</f>
        <v/>
      </c>
      <c r="P16" s="15">
        <f>IF($N16="","",IFERROR(SUMIFS($E:$E,$A:$A,$N16,$B:$B,"*Other*")/SUMIFS($D:$D,$A:$A,$N16,$B:$B,"*Other*"),""))</f>
        <v/>
      </c>
      <c r="Q16" s="15">
        <f>IF($N16="","",IFERROR(SUMIFS($E:$E,$A:$A,$N16,$B:$B,"*Detail Page*")/SUMIFS($D:$D,$A:$A,$N16,$B:$B,"*Detail Page*"),""))</f>
        <v/>
      </c>
      <c r="R16" s="15">
        <f>IF($N16="","",IFERROR(O16/Q16,""))</f>
        <v/>
      </c>
      <c r="S16" s="17">
        <f>IF($N16="","",IFERROR(SUMIFS($E:$E,$A:$A,$N16,$B:$B,"*Detail Page*")/SUMIFS($E:$E,$A:$A,$N16),""))</f>
        <v/>
      </c>
      <c r="T16" s="17">
        <f>IF($N16="","",IFERROR(SUMIFS($G:$G,$A:$A,$N16,$B:$B,"*Detail Page*")/SUMIFS($G:$G,$A:$A,$N16),""))</f>
        <v/>
      </c>
      <c r="U16" s="14">
        <f>IF($N16="","",IF(R16="","",IF(AND(S16&gt;0.2,T16&lt;0.1),"Product pages are leaking",IF(R16&lt;0.8,"Brand-term pattern: Top of Search cheapest",IF(R16&gt;1.2,"Generic pattern: Top of Search dearest","Mixed")))))</f>
        <v/>
      </c>
    </row>
    <row r="17">
      <c r="H17" s="18">
        <f>IF($D17="","",ROUND($E17/$D17,2))</f>
        <v/>
      </c>
      <c r="I17" s="19">
        <f>IF($C17="","",$D17/$C17)</f>
        <v/>
      </c>
      <c r="J17" s="20">
        <f>IF($D17="","",$F17/$D17)</f>
        <v/>
      </c>
      <c r="K17" s="20">
        <f>IF($G17="","",IFERROR($E17/$G17,""))</f>
        <v/>
      </c>
      <c r="L17" s="21">
        <f>IF($E17="","",IFERROR($G17/$E17,""))</f>
        <v/>
      </c>
      <c r="N17" s="8" t="n"/>
      <c r="O17" s="15">
        <f>IF($N17="","",IFERROR(SUMIFS($E:$E,$A:$A,$N17,$B:$B,"*Top of Search*")/SUMIFS($D:$D,$A:$A,$N17,$B:$B,"*Top of Search*"),""))</f>
        <v/>
      </c>
      <c r="P17" s="15">
        <f>IF($N17="","",IFERROR(SUMIFS($E:$E,$A:$A,$N17,$B:$B,"*Other*")/SUMIFS($D:$D,$A:$A,$N17,$B:$B,"*Other*"),""))</f>
        <v/>
      </c>
      <c r="Q17" s="15">
        <f>IF($N17="","",IFERROR(SUMIFS($E:$E,$A:$A,$N17,$B:$B,"*Detail Page*")/SUMIFS($D:$D,$A:$A,$N17,$B:$B,"*Detail Page*"),""))</f>
        <v/>
      </c>
      <c r="R17" s="15">
        <f>IF($N17="","",IFERROR(O17/Q17,""))</f>
        <v/>
      </c>
      <c r="S17" s="17">
        <f>IF($N17="","",IFERROR(SUMIFS($E:$E,$A:$A,$N17,$B:$B,"*Detail Page*")/SUMIFS($E:$E,$A:$A,$N17),""))</f>
        <v/>
      </c>
      <c r="T17" s="17">
        <f>IF($N17="","",IFERROR(SUMIFS($G:$G,$A:$A,$N17,$B:$B,"*Detail Page*")/SUMIFS($G:$G,$A:$A,$N17),""))</f>
        <v/>
      </c>
      <c r="U17" s="14">
        <f>IF($N17="","",IF(R17="","",IF(AND(S17&gt;0.2,T17&lt;0.1),"Product pages are leaking",IF(R17&lt;0.8,"Brand-term pattern: Top of Search cheapest",IF(R17&gt;1.2,"Generic pattern: Top of Search dearest","Mixed")))))</f>
        <v/>
      </c>
    </row>
    <row r="18">
      <c r="H18" s="18">
        <f>IF($D18="","",ROUND($E18/$D18,2))</f>
        <v/>
      </c>
      <c r="I18" s="19">
        <f>IF($C18="","",$D18/$C18)</f>
        <v/>
      </c>
      <c r="J18" s="20">
        <f>IF($D18="","",$F18/$D18)</f>
        <v/>
      </c>
      <c r="K18" s="20">
        <f>IF($G18="","",IFERROR($E18/$G18,""))</f>
        <v/>
      </c>
      <c r="L18" s="21">
        <f>IF($E18="","",IFERROR($G18/$E18,""))</f>
        <v/>
      </c>
      <c r="N18" s="8" t="n"/>
      <c r="O18" s="15">
        <f>IF($N18="","",IFERROR(SUMIFS($E:$E,$A:$A,$N18,$B:$B,"*Top of Search*")/SUMIFS($D:$D,$A:$A,$N18,$B:$B,"*Top of Search*"),""))</f>
        <v/>
      </c>
      <c r="P18" s="15">
        <f>IF($N18="","",IFERROR(SUMIFS($E:$E,$A:$A,$N18,$B:$B,"*Other*")/SUMIFS($D:$D,$A:$A,$N18,$B:$B,"*Other*"),""))</f>
        <v/>
      </c>
      <c r="Q18" s="15">
        <f>IF($N18="","",IFERROR(SUMIFS($E:$E,$A:$A,$N18,$B:$B,"*Detail Page*")/SUMIFS($D:$D,$A:$A,$N18,$B:$B,"*Detail Page*"),""))</f>
        <v/>
      </c>
      <c r="R18" s="15">
        <f>IF($N18="","",IFERROR(O18/Q18,""))</f>
        <v/>
      </c>
      <c r="S18" s="17">
        <f>IF($N18="","",IFERROR(SUMIFS($E:$E,$A:$A,$N18,$B:$B,"*Detail Page*")/SUMIFS($E:$E,$A:$A,$N18),""))</f>
        <v/>
      </c>
      <c r="T18" s="17">
        <f>IF($N18="","",IFERROR(SUMIFS($G:$G,$A:$A,$N18,$B:$B,"*Detail Page*")/SUMIFS($G:$G,$A:$A,$N18),""))</f>
        <v/>
      </c>
      <c r="U18" s="14">
        <f>IF($N18="","",IF(R18="","",IF(AND(S18&gt;0.2,T18&lt;0.1),"Product pages are leaking",IF(R18&lt;0.8,"Brand-term pattern: Top of Search cheapest",IF(R18&gt;1.2,"Generic pattern: Top of Search dearest","Mixed")))))</f>
        <v/>
      </c>
    </row>
    <row r="19">
      <c r="H19" s="18">
        <f>IF($D19="","",ROUND($E19/$D19,2))</f>
        <v/>
      </c>
      <c r="I19" s="19">
        <f>IF($C19="","",$D19/$C19)</f>
        <v/>
      </c>
      <c r="J19" s="20">
        <f>IF($D19="","",$F19/$D19)</f>
        <v/>
      </c>
      <c r="K19" s="20">
        <f>IF($G19="","",IFERROR($E19/$G19,""))</f>
        <v/>
      </c>
      <c r="L19" s="21">
        <f>IF($E19="","",IFERROR($G19/$E19,""))</f>
        <v/>
      </c>
      <c r="N19" s="8" t="n"/>
      <c r="O19" s="15">
        <f>IF($N19="","",IFERROR(SUMIFS($E:$E,$A:$A,$N19,$B:$B,"*Top of Search*")/SUMIFS($D:$D,$A:$A,$N19,$B:$B,"*Top of Search*"),""))</f>
        <v/>
      </c>
      <c r="P19" s="15">
        <f>IF($N19="","",IFERROR(SUMIFS($E:$E,$A:$A,$N19,$B:$B,"*Other*")/SUMIFS($D:$D,$A:$A,$N19,$B:$B,"*Other*"),""))</f>
        <v/>
      </c>
      <c r="Q19" s="15">
        <f>IF($N19="","",IFERROR(SUMIFS($E:$E,$A:$A,$N19,$B:$B,"*Detail Page*")/SUMIFS($D:$D,$A:$A,$N19,$B:$B,"*Detail Page*"),""))</f>
        <v/>
      </c>
      <c r="R19" s="15">
        <f>IF($N19="","",IFERROR(O19/Q19,""))</f>
        <v/>
      </c>
      <c r="S19" s="17">
        <f>IF($N19="","",IFERROR(SUMIFS($E:$E,$A:$A,$N19,$B:$B,"*Detail Page*")/SUMIFS($E:$E,$A:$A,$N19),""))</f>
        <v/>
      </c>
      <c r="T19" s="17">
        <f>IF($N19="","",IFERROR(SUMIFS($G:$G,$A:$A,$N19,$B:$B,"*Detail Page*")/SUMIFS($G:$G,$A:$A,$N19),""))</f>
        <v/>
      </c>
      <c r="U19" s="14">
        <f>IF($N19="","",IF(R19="","",IF(AND(S19&gt;0.2,T19&lt;0.1),"Product pages are leaking",IF(R19&lt;0.8,"Brand-term pattern: Top of Search cheapest",IF(R19&gt;1.2,"Generic pattern: Top of Search dearest","Mixed")))))</f>
        <v/>
      </c>
    </row>
    <row r="20">
      <c r="H20" s="18">
        <f>IF($D20="","",ROUND($E20/$D20,2))</f>
        <v/>
      </c>
      <c r="I20" s="19">
        <f>IF($C20="","",$D20/$C20)</f>
        <v/>
      </c>
      <c r="J20" s="20">
        <f>IF($D20="","",$F20/$D20)</f>
        <v/>
      </c>
      <c r="K20" s="20">
        <f>IF($G20="","",IFERROR($E20/$G20,""))</f>
        <v/>
      </c>
      <c r="L20" s="21">
        <f>IF($E20="","",IFERROR($G20/$E20,""))</f>
        <v/>
      </c>
      <c r="N20" s="8" t="n"/>
      <c r="O20" s="15">
        <f>IF($N20="","",IFERROR(SUMIFS($E:$E,$A:$A,$N20,$B:$B,"*Top of Search*")/SUMIFS($D:$D,$A:$A,$N20,$B:$B,"*Top of Search*"),""))</f>
        <v/>
      </c>
      <c r="P20" s="15">
        <f>IF($N20="","",IFERROR(SUMIFS($E:$E,$A:$A,$N20,$B:$B,"*Other*")/SUMIFS($D:$D,$A:$A,$N20,$B:$B,"*Other*"),""))</f>
        <v/>
      </c>
      <c r="Q20" s="15">
        <f>IF($N20="","",IFERROR(SUMIFS($E:$E,$A:$A,$N20,$B:$B,"*Detail Page*")/SUMIFS($D:$D,$A:$A,$N20,$B:$B,"*Detail Page*"),""))</f>
        <v/>
      </c>
      <c r="R20" s="15">
        <f>IF($N20="","",IFERROR(O20/Q20,""))</f>
        <v/>
      </c>
      <c r="S20" s="17">
        <f>IF($N20="","",IFERROR(SUMIFS($E:$E,$A:$A,$N20,$B:$B,"*Detail Page*")/SUMIFS($E:$E,$A:$A,$N20),""))</f>
        <v/>
      </c>
      <c r="T20" s="17">
        <f>IF($N20="","",IFERROR(SUMIFS($G:$G,$A:$A,$N20,$B:$B,"*Detail Page*")/SUMIFS($G:$G,$A:$A,$N20),""))</f>
        <v/>
      </c>
      <c r="U20" s="14">
        <f>IF($N20="","",IF(R20="","",IF(AND(S20&gt;0.2,T20&lt;0.1),"Product pages are leaking",IF(R20&lt;0.8,"Brand-term pattern: Top of Search cheapest",IF(R20&gt;1.2,"Generic pattern: Top of Search dearest","Mixed")))))</f>
        <v/>
      </c>
    </row>
    <row r="21">
      <c r="H21" s="18">
        <f>IF($D21="","",ROUND($E21/$D21,2))</f>
        <v/>
      </c>
      <c r="I21" s="19">
        <f>IF($C21="","",$D21/$C21)</f>
        <v/>
      </c>
      <c r="J21" s="20">
        <f>IF($D21="","",$F21/$D21)</f>
        <v/>
      </c>
      <c r="K21" s="20">
        <f>IF($G21="","",IFERROR($E21/$G21,""))</f>
        <v/>
      </c>
      <c r="L21" s="21">
        <f>IF($E21="","",IFERROR($G21/$E21,""))</f>
        <v/>
      </c>
      <c r="N21" s="8" t="n"/>
      <c r="O21" s="15">
        <f>IF($N21="","",IFERROR(SUMIFS($E:$E,$A:$A,$N21,$B:$B,"*Top of Search*")/SUMIFS($D:$D,$A:$A,$N21,$B:$B,"*Top of Search*"),""))</f>
        <v/>
      </c>
      <c r="P21" s="15">
        <f>IF($N21="","",IFERROR(SUMIFS($E:$E,$A:$A,$N21,$B:$B,"*Other*")/SUMIFS($D:$D,$A:$A,$N21,$B:$B,"*Other*"),""))</f>
        <v/>
      </c>
      <c r="Q21" s="15">
        <f>IF($N21="","",IFERROR(SUMIFS($E:$E,$A:$A,$N21,$B:$B,"*Detail Page*")/SUMIFS($D:$D,$A:$A,$N21,$B:$B,"*Detail Page*"),""))</f>
        <v/>
      </c>
      <c r="R21" s="15">
        <f>IF($N21="","",IFERROR(O21/Q21,""))</f>
        <v/>
      </c>
      <c r="S21" s="17">
        <f>IF($N21="","",IFERROR(SUMIFS($E:$E,$A:$A,$N21,$B:$B,"*Detail Page*")/SUMIFS($E:$E,$A:$A,$N21),""))</f>
        <v/>
      </c>
      <c r="T21" s="17">
        <f>IF($N21="","",IFERROR(SUMIFS($G:$G,$A:$A,$N21,$B:$B,"*Detail Page*")/SUMIFS($G:$G,$A:$A,$N21),""))</f>
        <v/>
      </c>
      <c r="U21" s="14">
        <f>IF($N21="","",IF(R21="","",IF(AND(S21&gt;0.2,T21&lt;0.1),"Product pages are leaking",IF(R21&lt;0.8,"Brand-term pattern: Top of Search cheapest",IF(R21&gt;1.2,"Generic pattern: Top of Search dearest","Mixed")))))</f>
        <v/>
      </c>
    </row>
    <row r="22">
      <c r="H22" s="18">
        <f>IF($D22="","",ROUND($E22/$D22,2))</f>
        <v/>
      </c>
      <c r="I22" s="19">
        <f>IF($C22="","",$D22/$C22)</f>
        <v/>
      </c>
      <c r="J22" s="20">
        <f>IF($D22="","",$F22/$D22)</f>
        <v/>
      </c>
      <c r="K22" s="20">
        <f>IF($G22="","",IFERROR($E22/$G22,""))</f>
        <v/>
      </c>
      <c r="L22" s="21">
        <f>IF($E22="","",IFERROR($G22/$E22,""))</f>
        <v/>
      </c>
      <c r="N22" s="8" t="n"/>
      <c r="O22" s="15">
        <f>IF($N22="","",IFERROR(SUMIFS($E:$E,$A:$A,$N22,$B:$B,"*Top of Search*")/SUMIFS($D:$D,$A:$A,$N22,$B:$B,"*Top of Search*"),""))</f>
        <v/>
      </c>
      <c r="P22" s="15">
        <f>IF($N22="","",IFERROR(SUMIFS($E:$E,$A:$A,$N22,$B:$B,"*Other*")/SUMIFS($D:$D,$A:$A,$N22,$B:$B,"*Other*"),""))</f>
        <v/>
      </c>
      <c r="Q22" s="15">
        <f>IF($N22="","",IFERROR(SUMIFS($E:$E,$A:$A,$N22,$B:$B,"*Detail Page*")/SUMIFS($D:$D,$A:$A,$N22,$B:$B,"*Detail Page*"),""))</f>
        <v/>
      </c>
      <c r="R22" s="15">
        <f>IF($N22="","",IFERROR(O22/Q22,""))</f>
        <v/>
      </c>
      <c r="S22" s="17">
        <f>IF($N22="","",IFERROR(SUMIFS($E:$E,$A:$A,$N22,$B:$B,"*Detail Page*")/SUMIFS($E:$E,$A:$A,$N22),""))</f>
        <v/>
      </c>
      <c r="T22" s="17">
        <f>IF($N22="","",IFERROR(SUMIFS($G:$G,$A:$A,$N22,$B:$B,"*Detail Page*")/SUMIFS($G:$G,$A:$A,$N22),""))</f>
        <v/>
      </c>
      <c r="U22" s="14">
        <f>IF($N22="","",IF(R22="","",IF(AND(S22&gt;0.2,T22&lt;0.1),"Product pages are leaking",IF(R22&lt;0.8,"Brand-term pattern: Top of Search cheapest",IF(R22&gt;1.2,"Generic pattern: Top of Search dearest","Mixed")))))</f>
        <v/>
      </c>
    </row>
    <row r="23">
      <c r="H23" s="18">
        <f>IF($D23="","",ROUND($E23/$D23,2))</f>
        <v/>
      </c>
      <c r="I23" s="19">
        <f>IF($C23="","",$D23/$C23)</f>
        <v/>
      </c>
      <c r="J23" s="20">
        <f>IF($D23="","",$F23/$D23)</f>
        <v/>
      </c>
      <c r="K23" s="20">
        <f>IF($G23="","",IFERROR($E23/$G23,""))</f>
        <v/>
      </c>
      <c r="L23" s="21">
        <f>IF($E23="","",IFERROR($G23/$E23,""))</f>
        <v/>
      </c>
      <c r="N23" s="8" t="n"/>
      <c r="O23" s="15">
        <f>IF($N23="","",IFERROR(SUMIFS($E:$E,$A:$A,$N23,$B:$B,"*Top of Search*")/SUMIFS($D:$D,$A:$A,$N23,$B:$B,"*Top of Search*"),""))</f>
        <v/>
      </c>
      <c r="P23" s="15">
        <f>IF($N23="","",IFERROR(SUMIFS($E:$E,$A:$A,$N23,$B:$B,"*Other*")/SUMIFS($D:$D,$A:$A,$N23,$B:$B,"*Other*"),""))</f>
        <v/>
      </c>
      <c r="Q23" s="15">
        <f>IF($N23="","",IFERROR(SUMIFS($E:$E,$A:$A,$N23,$B:$B,"*Detail Page*")/SUMIFS($D:$D,$A:$A,$N23,$B:$B,"*Detail Page*"),""))</f>
        <v/>
      </c>
      <c r="R23" s="15">
        <f>IF($N23="","",IFERROR(O23/Q23,""))</f>
        <v/>
      </c>
      <c r="S23" s="17">
        <f>IF($N23="","",IFERROR(SUMIFS($E:$E,$A:$A,$N23,$B:$B,"*Detail Page*")/SUMIFS($E:$E,$A:$A,$N23),""))</f>
        <v/>
      </c>
      <c r="T23" s="17">
        <f>IF($N23="","",IFERROR(SUMIFS($G:$G,$A:$A,$N23,$B:$B,"*Detail Page*")/SUMIFS($G:$G,$A:$A,$N23),""))</f>
        <v/>
      </c>
      <c r="U23" s="14">
        <f>IF($N23="","",IF(R23="","",IF(AND(S23&gt;0.2,T23&lt;0.1),"Product pages are leaking",IF(R23&lt;0.8,"Brand-term pattern: Top of Search cheapest",IF(R23&gt;1.2,"Generic pattern: Top of Search dearest","Mixed")))))</f>
        <v/>
      </c>
    </row>
    <row r="24">
      <c r="H24" s="18">
        <f>IF($D24="","",ROUND($E24/$D24,2))</f>
        <v/>
      </c>
      <c r="I24" s="19">
        <f>IF($C24="","",$D24/$C24)</f>
        <v/>
      </c>
      <c r="J24" s="20">
        <f>IF($D24="","",$F24/$D24)</f>
        <v/>
      </c>
      <c r="K24" s="20">
        <f>IF($G24="","",IFERROR($E24/$G24,""))</f>
        <v/>
      </c>
      <c r="L24" s="21">
        <f>IF($E24="","",IFERROR($G24/$E24,""))</f>
        <v/>
      </c>
      <c r="N24" s="8" t="n"/>
      <c r="O24" s="15">
        <f>IF($N24="","",IFERROR(SUMIFS($E:$E,$A:$A,$N24,$B:$B,"*Top of Search*")/SUMIFS($D:$D,$A:$A,$N24,$B:$B,"*Top of Search*"),""))</f>
        <v/>
      </c>
      <c r="P24" s="15">
        <f>IF($N24="","",IFERROR(SUMIFS($E:$E,$A:$A,$N24,$B:$B,"*Other*")/SUMIFS($D:$D,$A:$A,$N24,$B:$B,"*Other*"),""))</f>
        <v/>
      </c>
      <c r="Q24" s="15">
        <f>IF($N24="","",IFERROR(SUMIFS($E:$E,$A:$A,$N24,$B:$B,"*Detail Page*")/SUMIFS($D:$D,$A:$A,$N24,$B:$B,"*Detail Page*"),""))</f>
        <v/>
      </c>
      <c r="R24" s="15">
        <f>IF($N24="","",IFERROR(O24/Q24,""))</f>
        <v/>
      </c>
      <c r="S24" s="17">
        <f>IF($N24="","",IFERROR(SUMIFS($E:$E,$A:$A,$N24,$B:$B,"*Detail Page*")/SUMIFS($E:$E,$A:$A,$N24),""))</f>
        <v/>
      </c>
      <c r="T24" s="17">
        <f>IF($N24="","",IFERROR(SUMIFS($G:$G,$A:$A,$N24,$B:$B,"*Detail Page*")/SUMIFS($G:$G,$A:$A,$N24),""))</f>
        <v/>
      </c>
      <c r="U24" s="14">
        <f>IF($N24="","",IF(R24="","",IF(AND(S24&gt;0.2,T24&lt;0.1),"Product pages are leaking",IF(R24&lt;0.8,"Brand-term pattern: Top of Search cheapest",IF(R24&gt;1.2,"Generic pattern: Top of Search dearest","Mixed")))))</f>
        <v/>
      </c>
    </row>
    <row r="25">
      <c r="H25" s="18">
        <f>IF($D25="","",ROUND($E25/$D25,2))</f>
        <v/>
      </c>
      <c r="I25" s="19">
        <f>IF($C25="","",$D25/$C25)</f>
        <v/>
      </c>
      <c r="J25" s="20">
        <f>IF($D25="","",$F25/$D25)</f>
        <v/>
      </c>
      <c r="K25" s="20">
        <f>IF($G25="","",IFERROR($E25/$G25,""))</f>
        <v/>
      </c>
      <c r="L25" s="21">
        <f>IF($E25="","",IFERROR($G25/$E25,""))</f>
        <v/>
      </c>
      <c r="N25" s="8" t="n"/>
      <c r="O25" s="15">
        <f>IF($N25="","",IFERROR(SUMIFS($E:$E,$A:$A,$N25,$B:$B,"*Top of Search*")/SUMIFS($D:$D,$A:$A,$N25,$B:$B,"*Top of Search*"),""))</f>
        <v/>
      </c>
      <c r="P25" s="15">
        <f>IF($N25="","",IFERROR(SUMIFS($E:$E,$A:$A,$N25,$B:$B,"*Other*")/SUMIFS($D:$D,$A:$A,$N25,$B:$B,"*Other*"),""))</f>
        <v/>
      </c>
      <c r="Q25" s="15">
        <f>IF($N25="","",IFERROR(SUMIFS($E:$E,$A:$A,$N25,$B:$B,"*Detail Page*")/SUMIFS($D:$D,$A:$A,$N25,$B:$B,"*Detail Page*"),""))</f>
        <v/>
      </c>
      <c r="R25" s="15">
        <f>IF($N25="","",IFERROR(O25/Q25,""))</f>
        <v/>
      </c>
      <c r="S25" s="17">
        <f>IF($N25="","",IFERROR(SUMIFS($E:$E,$A:$A,$N25,$B:$B,"*Detail Page*")/SUMIFS($E:$E,$A:$A,$N25),""))</f>
        <v/>
      </c>
      <c r="T25" s="17">
        <f>IF($N25="","",IFERROR(SUMIFS($G:$G,$A:$A,$N25,$B:$B,"*Detail Page*")/SUMIFS($G:$G,$A:$A,$N25),""))</f>
        <v/>
      </c>
      <c r="U25" s="14">
        <f>IF($N25="","",IF(R25="","",IF(AND(S25&gt;0.2,T25&lt;0.1),"Product pages are leaking",IF(R25&lt;0.8,"Brand-term pattern: Top of Search cheapest",IF(R25&gt;1.2,"Generic pattern: Top of Search dearest","Mixed")))))</f>
        <v/>
      </c>
    </row>
    <row r="26">
      <c r="H26" s="18">
        <f>IF($D26="","",ROUND($E26/$D26,2))</f>
        <v/>
      </c>
      <c r="I26" s="19">
        <f>IF($C26="","",$D26/$C26)</f>
        <v/>
      </c>
      <c r="J26" s="20">
        <f>IF($D26="","",$F26/$D26)</f>
        <v/>
      </c>
      <c r="K26" s="20">
        <f>IF($G26="","",IFERROR($E26/$G26,""))</f>
        <v/>
      </c>
      <c r="L26" s="21">
        <f>IF($E26="","",IFERROR($G26/$E26,""))</f>
        <v/>
      </c>
      <c r="N26" s="8" t="n"/>
      <c r="O26" s="15">
        <f>IF($N26="","",IFERROR(SUMIFS($E:$E,$A:$A,$N26,$B:$B,"*Top of Search*")/SUMIFS($D:$D,$A:$A,$N26,$B:$B,"*Top of Search*"),""))</f>
        <v/>
      </c>
      <c r="P26" s="15">
        <f>IF($N26="","",IFERROR(SUMIFS($E:$E,$A:$A,$N26,$B:$B,"*Other*")/SUMIFS($D:$D,$A:$A,$N26,$B:$B,"*Other*"),""))</f>
        <v/>
      </c>
      <c r="Q26" s="15">
        <f>IF($N26="","",IFERROR(SUMIFS($E:$E,$A:$A,$N26,$B:$B,"*Detail Page*")/SUMIFS($D:$D,$A:$A,$N26,$B:$B,"*Detail Page*"),""))</f>
        <v/>
      </c>
      <c r="R26" s="15">
        <f>IF($N26="","",IFERROR(O26/Q26,""))</f>
        <v/>
      </c>
      <c r="S26" s="17">
        <f>IF($N26="","",IFERROR(SUMIFS($E:$E,$A:$A,$N26,$B:$B,"*Detail Page*")/SUMIFS($E:$E,$A:$A,$N26),""))</f>
        <v/>
      </c>
      <c r="T26" s="17">
        <f>IF($N26="","",IFERROR(SUMIFS($G:$G,$A:$A,$N26,$B:$B,"*Detail Page*")/SUMIFS($G:$G,$A:$A,$N26),""))</f>
        <v/>
      </c>
      <c r="U26" s="14">
        <f>IF($N26="","",IF(R26="","",IF(AND(S26&gt;0.2,T26&lt;0.1),"Product pages are leaking",IF(R26&lt;0.8,"Brand-term pattern: Top of Search cheapest",IF(R26&gt;1.2,"Generic pattern: Top of Search dearest","Mixed")))))</f>
        <v/>
      </c>
    </row>
    <row r="27">
      <c r="H27" s="18">
        <f>IF($D27="","",ROUND($E27/$D27,2))</f>
        <v/>
      </c>
      <c r="I27" s="19">
        <f>IF($C27="","",$D27/$C27)</f>
        <v/>
      </c>
      <c r="J27" s="20">
        <f>IF($D27="","",$F27/$D27)</f>
        <v/>
      </c>
      <c r="K27" s="20">
        <f>IF($G27="","",IFERROR($E27/$G27,""))</f>
        <v/>
      </c>
      <c r="L27" s="21">
        <f>IF($E27="","",IFERROR($G27/$E27,""))</f>
        <v/>
      </c>
      <c r="N27" s="8" t="n"/>
      <c r="O27" s="15">
        <f>IF($N27="","",IFERROR(SUMIFS($E:$E,$A:$A,$N27,$B:$B,"*Top of Search*")/SUMIFS($D:$D,$A:$A,$N27,$B:$B,"*Top of Search*"),""))</f>
        <v/>
      </c>
      <c r="P27" s="15">
        <f>IF($N27="","",IFERROR(SUMIFS($E:$E,$A:$A,$N27,$B:$B,"*Other*")/SUMIFS($D:$D,$A:$A,$N27,$B:$B,"*Other*"),""))</f>
        <v/>
      </c>
      <c r="Q27" s="15">
        <f>IF($N27="","",IFERROR(SUMIFS($E:$E,$A:$A,$N27,$B:$B,"*Detail Page*")/SUMIFS($D:$D,$A:$A,$N27,$B:$B,"*Detail Page*"),""))</f>
        <v/>
      </c>
      <c r="R27" s="15">
        <f>IF($N27="","",IFERROR(O27/Q27,""))</f>
        <v/>
      </c>
      <c r="S27" s="17">
        <f>IF($N27="","",IFERROR(SUMIFS($E:$E,$A:$A,$N27,$B:$B,"*Detail Page*")/SUMIFS($E:$E,$A:$A,$N27),""))</f>
        <v/>
      </c>
      <c r="T27" s="17">
        <f>IF($N27="","",IFERROR(SUMIFS($G:$G,$A:$A,$N27,$B:$B,"*Detail Page*")/SUMIFS($G:$G,$A:$A,$N27),""))</f>
        <v/>
      </c>
      <c r="U27" s="14">
        <f>IF($N27="","",IF(R27="","",IF(AND(S27&gt;0.2,T27&lt;0.1),"Product pages are leaking",IF(R27&lt;0.8,"Brand-term pattern: Top of Search cheapest",IF(R27&gt;1.2,"Generic pattern: Top of Search dearest","Mixed")))))</f>
        <v/>
      </c>
    </row>
    <row r="28">
      <c r="H28" s="18">
        <f>IF($D28="","",ROUND($E28/$D28,2))</f>
        <v/>
      </c>
      <c r="I28" s="19">
        <f>IF($C28="","",$D28/$C28)</f>
        <v/>
      </c>
      <c r="J28" s="20">
        <f>IF($D28="","",$F28/$D28)</f>
        <v/>
      </c>
      <c r="K28" s="20">
        <f>IF($G28="","",IFERROR($E28/$G28,""))</f>
        <v/>
      </c>
      <c r="L28" s="21">
        <f>IF($E28="","",IFERROR($G28/$E28,""))</f>
        <v/>
      </c>
      <c r="N28" s="8" t="n"/>
      <c r="O28" s="15">
        <f>IF($N28="","",IFERROR(SUMIFS($E:$E,$A:$A,$N28,$B:$B,"*Top of Search*")/SUMIFS($D:$D,$A:$A,$N28,$B:$B,"*Top of Search*"),""))</f>
        <v/>
      </c>
      <c r="P28" s="15">
        <f>IF($N28="","",IFERROR(SUMIFS($E:$E,$A:$A,$N28,$B:$B,"*Other*")/SUMIFS($D:$D,$A:$A,$N28,$B:$B,"*Other*"),""))</f>
        <v/>
      </c>
      <c r="Q28" s="15">
        <f>IF($N28="","",IFERROR(SUMIFS($E:$E,$A:$A,$N28,$B:$B,"*Detail Page*")/SUMIFS($D:$D,$A:$A,$N28,$B:$B,"*Detail Page*"),""))</f>
        <v/>
      </c>
      <c r="R28" s="15">
        <f>IF($N28="","",IFERROR(O28/Q28,""))</f>
        <v/>
      </c>
      <c r="S28" s="17">
        <f>IF($N28="","",IFERROR(SUMIFS($E:$E,$A:$A,$N28,$B:$B,"*Detail Page*")/SUMIFS($E:$E,$A:$A,$N28),""))</f>
        <v/>
      </c>
      <c r="T28" s="17">
        <f>IF($N28="","",IFERROR(SUMIFS($G:$G,$A:$A,$N28,$B:$B,"*Detail Page*")/SUMIFS($G:$G,$A:$A,$N28),""))</f>
        <v/>
      </c>
      <c r="U28" s="14">
        <f>IF($N28="","",IF(R28="","",IF(AND(S28&gt;0.2,T28&lt;0.1),"Product pages are leaking",IF(R28&lt;0.8,"Brand-term pattern: Top of Search cheapest",IF(R28&gt;1.2,"Generic pattern: Top of Search dearest","Mixed")))))</f>
        <v/>
      </c>
    </row>
    <row r="29">
      <c r="H29" s="18">
        <f>IF($D29="","",ROUND($E29/$D29,2))</f>
        <v/>
      </c>
      <c r="I29" s="19">
        <f>IF($C29="","",$D29/$C29)</f>
        <v/>
      </c>
      <c r="J29" s="20">
        <f>IF($D29="","",$F29/$D29)</f>
        <v/>
      </c>
      <c r="K29" s="20">
        <f>IF($G29="","",IFERROR($E29/$G29,""))</f>
        <v/>
      </c>
      <c r="L29" s="21">
        <f>IF($E29="","",IFERROR($G29/$E29,""))</f>
        <v/>
      </c>
      <c r="N29" s="8" t="n"/>
      <c r="O29" s="15">
        <f>IF($N29="","",IFERROR(SUMIFS($E:$E,$A:$A,$N29,$B:$B,"*Top of Search*")/SUMIFS($D:$D,$A:$A,$N29,$B:$B,"*Top of Search*"),""))</f>
        <v/>
      </c>
      <c r="P29" s="15">
        <f>IF($N29="","",IFERROR(SUMIFS($E:$E,$A:$A,$N29,$B:$B,"*Other*")/SUMIFS($D:$D,$A:$A,$N29,$B:$B,"*Other*"),""))</f>
        <v/>
      </c>
      <c r="Q29" s="15">
        <f>IF($N29="","",IFERROR(SUMIFS($E:$E,$A:$A,$N29,$B:$B,"*Detail Page*")/SUMIFS($D:$D,$A:$A,$N29,$B:$B,"*Detail Page*"),""))</f>
        <v/>
      </c>
      <c r="R29" s="15">
        <f>IF($N29="","",IFERROR(O29/Q29,""))</f>
        <v/>
      </c>
      <c r="S29" s="17">
        <f>IF($N29="","",IFERROR(SUMIFS($E:$E,$A:$A,$N29,$B:$B,"*Detail Page*")/SUMIFS($E:$E,$A:$A,$N29),""))</f>
        <v/>
      </c>
      <c r="T29" s="17">
        <f>IF($N29="","",IFERROR(SUMIFS($G:$G,$A:$A,$N29,$B:$B,"*Detail Page*")/SUMIFS($G:$G,$A:$A,$N29),""))</f>
        <v/>
      </c>
      <c r="U29" s="14">
        <f>IF($N29="","",IF(R29="","",IF(AND(S29&gt;0.2,T29&lt;0.1),"Product pages are leaking",IF(R29&lt;0.8,"Brand-term pattern: Top of Search cheapest",IF(R29&gt;1.2,"Generic pattern: Top of Search dearest","Mixed")))))</f>
        <v/>
      </c>
    </row>
    <row r="30">
      <c r="H30" s="18">
        <f>IF($D30="","",ROUND($E30/$D30,2))</f>
        <v/>
      </c>
      <c r="I30" s="19">
        <f>IF($C30="","",$D30/$C30)</f>
        <v/>
      </c>
      <c r="J30" s="20">
        <f>IF($D30="","",$F30/$D30)</f>
        <v/>
      </c>
      <c r="K30" s="20">
        <f>IF($G30="","",IFERROR($E30/$G30,""))</f>
        <v/>
      </c>
      <c r="L30" s="21">
        <f>IF($E30="","",IFERROR($G30/$E30,""))</f>
        <v/>
      </c>
      <c r="N30" s="8" t="n"/>
      <c r="O30" s="15">
        <f>IF($N30="","",IFERROR(SUMIFS($E:$E,$A:$A,$N30,$B:$B,"*Top of Search*")/SUMIFS($D:$D,$A:$A,$N30,$B:$B,"*Top of Search*"),""))</f>
        <v/>
      </c>
      <c r="P30" s="15">
        <f>IF($N30="","",IFERROR(SUMIFS($E:$E,$A:$A,$N30,$B:$B,"*Other*")/SUMIFS($D:$D,$A:$A,$N30,$B:$B,"*Other*"),""))</f>
        <v/>
      </c>
      <c r="Q30" s="15">
        <f>IF($N30="","",IFERROR(SUMIFS($E:$E,$A:$A,$N30,$B:$B,"*Detail Page*")/SUMIFS($D:$D,$A:$A,$N30,$B:$B,"*Detail Page*"),""))</f>
        <v/>
      </c>
      <c r="R30" s="15">
        <f>IF($N30="","",IFERROR(O30/Q30,""))</f>
        <v/>
      </c>
      <c r="S30" s="17">
        <f>IF($N30="","",IFERROR(SUMIFS($E:$E,$A:$A,$N30,$B:$B,"*Detail Page*")/SUMIFS($E:$E,$A:$A,$N30),""))</f>
        <v/>
      </c>
      <c r="T30" s="17">
        <f>IF($N30="","",IFERROR(SUMIFS($G:$G,$A:$A,$N30,$B:$B,"*Detail Page*")/SUMIFS($G:$G,$A:$A,$N30),""))</f>
        <v/>
      </c>
      <c r="U30" s="14">
        <f>IF($N30="","",IF(R30="","",IF(AND(S30&gt;0.2,T30&lt;0.1),"Product pages are leaking",IF(R30&lt;0.8,"Brand-term pattern: Top of Search cheapest",IF(R30&gt;1.2,"Generic pattern: Top of Search dearest","Mixed")))))</f>
        <v/>
      </c>
    </row>
    <row r="31">
      <c r="H31" s="18">
        <f>IF($D31="","",ROUND($E31/$D31,2))</f>
        <v/>
      </c>
      <c r="I31" s="19">
        <f>IF($C31="","",$D31/$C31)</f>
        <v/>
      </c>
      <c r="J31" s="20">
        <f>IF($D31="","",$F31/$D31)</f>
        <v/>
      </c>
      <c r="K31" s="20">
        <f>IF($G31="","",IFERROR($E31/$G31,""))</f>
        <v/>
      </c>
      <c r="L31" s="21">
        <f>IF($E31="","",IFERROR($G31/$E31,""))</f>
        <v/>
      </c>
      <c r="N31" s="8" t="n"/>
      <c r="O31" s="15">
        <f>IF($N31="","",IFERROR(SUMIFS($E:$E,$A:$A,$N31,$B:$B,"*Top of Search*")/SUMIFS($D:$D,$A:$A,$N31,$B:$B,"*Top of Search*"),""))</f>
        <v/>
      </c>
      <c r="P31" s="15">
        <f>IF($N31="","",IFERROR(SUMIFS($E:$E,$A:$A,$N31,$B:$B,"*Other*")/SUMIFS($D:$D,$A:$A,$N31,$B:$B,"*Other*"),""))</f>
        <v/>
      </c>
      <c r="Q31" s="15">
        <f>IF($N31="","",IFERROR(SUMIFS($E:$E,$A:$A,$N31,$B:$B,"*Detail Page*")/SUMIFS($D:$D,$A:$A,$N31,$B:$B,"*Detail Page*"),""))</f>
        <v/>
      </c>
      <c r="R31" s="15">
        <f>IF($N31="","",IFERROR(O31/Q31,""))</f>
        <v/>
      </c>
      <c r="S31" s="17">
        <f>IF($N31="","",IFERROR(SUMIFS($E:$E,$A:$A,$N31,$B:$B,"*Detail Page*")/SUMIFS($E:$E,$A:$A,$N31),""))</f>
        <v/>
      </c>
      <c r="T31" s="17">
        <f>IF($N31="","",IFERROR(SUMIFS($G:$G,$A:$A,$N31,$B:$B,"*Detail Page*")/SUMIFS($G:$G,$A:$A,$N31),""))</f>
        <v/>
      </c>
      <c r="U31" s="14">
        <f>IF($N31="","",IF(R31="","",IF(AND(S31&gt;0.2,T31&lt;0.1),"Product pages are leaking",IF(R31&lt;0.8,"Brand-term pattern: Top of Search cheapest",IF(R31&gt;1.2,"Generic pattern: Top of Search dearest","Mixed")))))</f>
        <v/>
      </c>
    </row>
    <row r="32">
      <c r="H32" s="18">
        <f>IF($D32="","",ROUND($E32/$D32,2))</f>
        <v/>
      </c>
      <c r="I32" s="19">
        <f>IF($C32="","",$D32/$C32)</f>
        <v/>
      </c>
      <c r="J32" s="20">
        <f>IF($D32="","",$F32/$D32)</f>
        <v/>
      </c>
      <c r="K32" s="20">
        <f>IF($G32="","",IFERROR($E32/$G32,""))</f>
        <v/>
      </c>
      <c r="L32" s="21">
        <f>IF($E32="","",IFERROR($G32/$E32,""))</f>
        <v/>
      </c>
      <c r="N32" s="8" t="n"/>
      <c r="O32" s="15">
        <f>IF($N32="","",IFERROR(SUMIFS($E:$E,$A:$A,$N32,$B:$B,"*Top of Search*")/SUMIFS($D:$D,$A:$A,$N32,$B:$B,"*Top of Search*"),""))</f>
        <v/>
      </c>
      <c r="P32" s="15">
        <f>IF($N32="","",IFERROR(SUMIFS($E:$E,$A:$A,$N32,$B:$B,"*Other*")/SUMIFS($D:$D,$A:$A,$N32,$B:$B,"*Other*"),""))</f>
        <v/>
      </c>
      <c r="Q32" s="15">
        <f>IF($N32="","",IFERROR(SUMIFS($E:$E,$A:$A,$N32,$B:$B,"*Detail Page*")/SUMIFS($D:$D,$A:$A,$N32,$B:$B,"*Detail Page*"),""))</f>
        <v/>
      </c>
      <c r="R32" s="15">
        <f>IF($N32="","",IFERROR(O32/Q32,""))</f>
        <v/>
      </c>
      <c r="S32" s="17">
        <f>IF($N32="","",IFERROR(SUMIFS($E:$E,$A:$A,$N32,$B:$B,"*Detail Page*")/SUMIFS($E:$E,$A:$A,$N32),""))</f>
        <v/>
      </c>
      <c r="T32" s="17">
        <f>IF($N32="","",IFERROR(SUMIFS($G:$G,$A:$A,$N32,$B:$B,"*Detail Page*")/SUMIFS($G:$G,$A:$A,$N32),""))</f>
        <v/>
      </c>
      <c r="U32" s="14">
        <f>IF($N32="","",IF(R32="","",IF(AND(S32&gt;0.2,T32&lt;0.1),"Product pages are leaking",IF(R32&lt;0.8,"Brand-term pattern: Top of Search cheapest",IF(R32&gt;1.2,"Generic pattern: Top of Search dearest","Mixed")))))</f>
        <v/>
      </c>
    </row>
    <row r="33">
      <c r="H33" s="18">
        <f>IF($D33="","",ROUND($E33/$D33,2))</f>
        <v/>
      </c>
      <c r="I33" s="19">
        <f>IF($C33="","",$D33/$C33)</f>
        <v/>
      </c>
      <c r="J33" s="20">
        <f>IF($D33="","",$F33/$D33)</f>
        <v/>
      </c>
      <c r="K33" s="20">
        <f>IF($G33="","",IFERROR($E33/$G33,""))</f>
        <v/>
      </c>
      <c r="L33" s="21">
        <f>IF($E33="","",IFERROR($G33/$E33,""))</f>
        <v/>
      </c>
      <c r="N33" s="8" t="n"/>
      <c r="O33" s="15">
        <f>IF($N33="","",IFERROR(SUMIFS($E:$E,$A:$A,$N33,$B:$B,"*Top of Search*")/SUMIFS($D:$D,$A:$A,$N33,$B:$B,"*Top of Search*"),""))</f>
        <v/>
      </c>
      <c r="P33" s="15">
        <f>IF($N33="","",IFERROR(SUMIFS($E:$E,$A:$A,$N33,$B:$B,"*Other*")/SUMIFS($D:$D,$A:$A,$N33,$B:$B,"*Other*"),""))</f>
        <v/>
      </c>
      <c r="Q33" s="15">
        <f>IF($N33="","",IFERROR(SUMIFS($E:$E,$A:$A,$N33,$B:$B,"*Detail Page*")/SUMIFS($D:$D,$A:$A,$N33,$B:$B,"*Detail Page*"),""))</f>
        <v/>
      </c>
      <c r="R33" s="15">
        <f>IF($N33="","",IFERROR(O33/Q33,""))</f>
        <v/>
      </c>
      <c r="S33" s="17">
        <f>IF($N33="","",IFERROR(SUMIFS($E:$E,$A:$A,$N33,$B:$B,"*Detail Page*")/SUMIFS($E:$E,$A:$A,$N33),""))</f>
        <v/>
      </c>
      <c r="T33" s="17">
        <f>IF($N33="","",IFERROR(SUMIFS($G:$G,$A:$A,$N33,$B:$B,"*Detail Page*")/SUMIFS($G:$G,$A:$A,$N33),""))</f>
        <v/>
      </c>
      <c r="U33" s="14">
        <f>IF($N33="","",IF(R33="","",IF(AND(S33&gt;0.2,T33&lt;0.1),"Product pages are leaking",IF(R33&lt;0.8,"Brand-term pattern: Top of Search cheapest",IF(R33&gt;1.2,"Generic pattern: Top of Search dearest","Mixed")))))</f>
        <v/>
      </c>
    </row>
    <row r="34">
      <c r="H34" s="18">
        <f>IF($D34="","",ROUND($E34/$D34,2))</f>
        <v/>
      </c>
      <c r="I34" s="19">
        <f>IF($C34="","",$D34/$C34)</f>
        <v/>
      </c>
      <c r="J34" s="20">
        <f>IF($D34="","",$F34/$D34)</f>
        <v/>
      </c>
      <c r="K34" s="20">
        <f>IF($G34="","",IFERROR($E34/$G34,""))</f>
        <v/>
      </c>
      <c r="L34" s="21">
        <f>IF($E34="","",IFERROR($G34/$E34,""))</f>
        <v/>
      </c>
      <c r="N34" s="8" t="n"/>
      <c r="O34" s="15">
        <f>IF($N34="","",IFERROR(SUMIFS($E:$E,$A:$A,$N34,$B:$B,"*Top of Search*")/SUMIFS($D:$D,$A:$A,$N34,$B:$B,"*Top of Search*"),""))</f>
        <v/>
      </c>
      <c r="P34" s="15">
        <f>IF($N34="","",IFERROR(SUMIFS($E:$E,$A:$A,$N34,$B:$B,"*Other*")/SUMIFS($D:$D,$A:$A,$N34,$B:$B,"*Other*"),""))</f>
        <v/>
      </c>
      <c r="Q34" s="15">
        <f>IF($N34="","",IFERROR(SUMIFS($E:$E,$A:$A,$N34,$B:$B,"*Detail Page*")/SUMIFS($D:$D,$A:$A,$N34,$B:$B,"*Detail Page*"),""))</f>
        <v/>
      </c>
      <c r="R34" s="15">
        <f>IF($N34="","",IFERROR(O34/Q34,""))</f>
        <v/>
      </c>
      <c r="S34" s="17">
        <f>IF($N34="","",IFERROR(SUMIFS($E:$E,$A:$A,$N34,$B:$B,"*Detail Page*")/SUMIFS($E:$E,$A:$A,$N34),""))</f>
        <v/>
      </c>
      <c r="T34" s="17">
        <f>IF($N34="","",IFERROR(SUMIFS($G:$G,$A:$A,$N34,$B:$B,"*Detail Page*")/SUMIFS($G:$G,$A:$A,$N34),""))</f>
        <v/>
      </c>
      <c r="U34" s="14">
        <f>IF($N34="","",IF(R34="","",IF(AND(S34&gt;0.2,T34&lt;0.1),"Product pages are leaking",IF(R34&lt;0.8,"Brand-term pattern: Top of Search cheapest",IF(R34&gt;1.2,"Generic pattern: Top of Search dearest","Mixed")))))</f>
        <v/>
      </c>
    </row>
    <row r="35">
      <c r="H35" s="18">
        <f>IF($D35="","",ROUND($E35/$D35,2))</f>
        <v/>
      </c>
      <c r="I35" s="19">
        <f>IF($C35="","",$D35/$C35)</f>
        <v/>
      </c>
      <c r="J35" s="20">
        <f>IF($D35="","",$F35/$D35)</f>
        <v/>
      </c>
      <c r="K35" s="20">
        <f>IF($G35="","",IFERROR($E35/$G35,""))</f>
        <v/>
      </c>
      <c r="L35" s="21">
        <f>IF($E35="","",IFERROR($G35/$E35,""))</f>
        <v/>
      </c>
      <c r="N35" s="8" t="n"/>
      <c r="O35" s="15">
        <f>IF($N35="","",IFERROR(SUMIFS($E:$E,$A:$A,$N35,$B:$B,"*Top of Search*")/SUMIFS($D:$D,$A:$A,$N35,$B:$B,"*Top of Search*"),""))</f>
        <v/>
      </c>
      <c r="P35" s="15">
        <f>IF($N35="","",IFERROR(SUMIFS($E:$E,$A:$A,$N35,$B:$B,"*Other*")/SUMIFS($D:$D,$A:$A,$N35,$B:$B,"*Other*"),""))</f>
        <v/>
      </c>
      <c r="Q35" s="15">
        <f>IF($N35="","",IFERROR(SUMIFS($E:$E,$A:$A,$N35,$B:$B,"*Detail Page*")/SUMIFS($D:$D,$A:$A,$N35,$B:$B,"*Detail Page*"),""))</f>
        <v/>
      </c>
      <c r="R35" s="15">
        <f>IF($N35="","",IFERROR(O35/Q35,""))</f>
        <v/>
      </c>
      <c r="S35" s="17">
        <f>IF($N35="","",IFERROR(SUMIFS($E:$E,$A:$A,$N35,$B:$B,"*Detail Page*")/SUMIFS($E:$E,$A:$A,$N35),""))</f>
        <v/>
      </c>
      <c r="T35" s="17">
        <f>IF($N35="","",IFERROR(SUMIFS($G:$G,$A:$A,$N35,$B:$B,"*Detail Page*")/SUMIFS($G:$G,$A:$A,$N35),""))</f>
        <v/>
      </c>
      <c r="U35" s="14">
        <f>IF($N35="","",IF(R35="","",IF(AND(S35&gt;0.2,T35&lt;0.1),"Product pages are leaking",IF(R35&lt;0.8,"Brand-term pattern: Top of Search cheapest",IF(R35&gt;1.2,"Generic pattern: Top of Search dearest","Mixed")))))</f>
        <v/>
      </c>
    </row>
    <row r="36">
      <c r="H36" s="18">
        <f>IF($D36="","",ROUND($E36/$D36,2))</f>
        <v/>
      </c>
      <c r="I36" s="19">
        <f>IF($C36="","",$D36/$C36)</f>
        <v/>
      </c>
      <c r="J36" s="20">
        <f>IF($D36="","",$F36/$D36)</f>
        <v/>
      </c>
      <c r="K36" s="20">
        <f>IF($G36="","",IFERROR($E36/$G36,""))</f>
        <v/>
      </c>
      <c r="L36" s="21">
        <f>IF($E36="","",IFERROR($G36/$E36,""))</f>
        <v/>
      </c>
      <c r="N36" s="8" t="n"/>
      <c r="O36" s="15">
        <f>IF($N36="","",IFERROR(SUMIFS($E:$E,$A:$A,$N36,$B:$B,"*Top of Search*")/SUMIFS($D:$D,$A:$A,$N36,$B:$B,"*Top of Search*"),""))</f>
        <v/>
      </c>
      <c r="P36" s="15">
        <f>IF($N36="","",IFERROR(SUMIFS($E:$E,$A:$A,$N36,$B:$B,"*Other*")/SUMIFS($D:$D,$A:$A,$N36,$B:$B,"*Other*"),""))</f>
        <v/>
      </c>
      <c r="Q36" s="15">
        <f>IF($N36="","",IFERROR(SUMIFS($E:$E,$A:$A,$N36,$B:$B,"*Detail Page*")/SUMIFS($D:$D,$A:$A,$N36,$B:$B,"*Detail Page*"),""))</f>
        <v/>
      </c>
      <c r="R36" s="15">
        <f>IF($N36="","",IFERROR(O36/Q36,""))</f>
        <v/>
      </c>
      <c r="S36" s="17">
        <f>IF($N36="","",IFERROR(SUMIFS($E:$E,$A:$A,$N36,$B:$B,"*Detail Page*")/SUMIFS($E:$E,$A:$A,$N36),""))</f>
        <v/>
      </c>
      <c r="T36" s="17">
        <f>IF($N36="","",IFERROR(SUMIFS($G:$G,$A:$A,$N36,$B:$B,"*Detail Page*")/SUMIFS($G:$G,$A:$A,$N36),""))</f>
        <v/>
      </c>
      <c r="U36" s="14">
        <f>IF($N36="","",IF(R36="","",IF(AND(S36&gt;0.2,T36&lt;0.1),"Product pages are leaking",IF(R36&lt;0.8,"Brand-term pattern: Top of Search cheapest",IF(R36&gt;1.2,"Generic pattern: Top of Search dearest","Mixed")))))</f>
        <v/>
      </c>
    </row>
    <row r="37">
      <c r="H37" s="18">
        <f>IF($D37="","",ROUND($E37/$D37,2))</f>
        <v/>
      </c>
      <c r="I37" s="19">
        <f>IF($C37="","",$D37/$C37)</f>
        <v/>
      </c>
      <c r="J37" s="20">
        <f>IF($D37="","",$F37/$D37)</f>
        <v/>
      </c>
      <c r="K37" s="20">
        <f>IF($G37="","",IFERROR($E37/$G37,""))</f>
        <v/>
      </c>
      <c r="L37" s="21">
        <f>IF($E37="","",IFERROR($G37/$E37,""))</f>
        <v/>
      </c>
      <c r="N37" s="8" t="n"/>
      <c r="O37" s="15">
        <f>IF($N37="","",IFERROR(SUMIFS($E:$E,$A:$A,$N37,$B:$B,"*Top of Search*")/SUMIFS($D:$D,$A:$A,$N37,$B:$B,"*Top of Search*"),""))</f>
        <v/>
      </c>
      <c r="P37" s="15">
        <f>IF($N37="","",IFERROR(SUMIFS($E:$E,$A:$A,$N37,$B:$B,"*Other*")/SUMIFS($D:$D,$A:$A,$N37,$B:$B,"*Other*"),""))</f>
        <v/>
      </c>
      <c r="Q37" s="15">
        <f>IF($N37="","",IFERROR(SUMIFS($E:$E,$A:$A,$N37,$B:$B,"*Detail Page*")/SUMIFS($D:$D,$A:$A,$N37,$B:$B,"*Detail Page*"),""))</f>
        <v/>
      </c>
      <c r="R37" s="15">
        <f>IF($N37="","",IFERROR(O37/Q37,""))</f>
        <v/>
      </c>
      <c r="S37" s="17">
        <f>IF($N37="","",IFERROR(SUMIFS($E:$E,$A:$A,$N37,$B:$B,"*Detail Page*")/SUMIFS($E:$E,$A:$A,$N37),""))</f>
        <v/>
      </c>
      <c r="T37" s="17">
        <f>IF($N37="","",IFERROR(SUMIFS($G:$G,$A:$A,$N37,$B:$B,"*Detail Page*")/SUMIFS($G:$G,$A:$A,$N37),""))</f>
        <v/>
      </c>
      <c r="U37" s="14">
        <f>IF($N37="","",IF(R37="","",IF(AND(S37&gt;0.2,T37&lt;0.1),"Product pages are leaking",IF(R37&lt;0.8,"Brand-term pattern: Top of Search cheapest",IF(R37&gt;1.2,"Generic pattern: Top of Search dearest","Mixed")))))</f>
        <v/>
      </c>
    </row>
    <row r="38">
      <c r="H38" s="18">
        <f>IF($D38="","",ROUND($E38/$D38,2))</f>
        <v/>
      </c>
      <c r="I38" s="19">
        <f>IF($C38="","",$D38/$C38)</f>
        <v/>
      </c>
      <c r="J38" s="20">
        <f>IF($D38="","",$F38/$D38)</f>
        <v/>
      </c>
      <c r="K38" s="20">
        <f>IF($G38="","",IFERROR($E38/$G38,""))</f>
        <v/>
      </c>
      <c r="L38" s="21">
        <f>IF($E38="","",IFERROR($G38/$E38,""))</f>
        <v/>
      </c>
      <c r="N38" s="8" t="n"/>
      <c r="O38" s="15">
        <f>IF($N38="","",IFERROR(SUMIFS($E:$E,$A:$A,$N38,$B:$B,"*Top of Search*")/SUMIFS($D:$D,$A:$A,$N38,$B:$B,"*Top of Search*"),""))</f>
        <v/>
      </c>
      <c r="P38" s="15">
        <f>IF($N38="","",IFERROR(SUMIFS($E:$E,$A:$A,$N38,$B:$B,"*Other*")/SUMIFS($D:$D,$A:$A,$N38,$B:$B,"*Other*"),""))</f>
        <v/>
      </c>
      <c r="Q38" s="15">
        <f>IF($N38="","",IFERROR(SUMIFS($E:$E,$A:$A,$N38,$B:$B,"*Detail Page*")/SUMIFS($D:$D,$A:$A,$N38,$B:$B,"*Detail Page*"),""))</f>
        <v/>
      </c>
      <c r="R38" s="15">
        <f>IF($N38="","",IFERROR(O38/Q38,""))</f>
        <v/>
      </c>
      <c r="S38" s="17">
        <f>IF($N38="","",IFERROR(SUMIFS($E:$E,$A:$A,$N38,$B:$B,"*Detail Page*")/SUMIFS($E:$E,$A:$A,$N38),""))</f>
        <v/>
      </c>
      <c r="T38" s="17">
        <f>IF($N38="","",IFERROR(SUMIFS($G:$G,$A:$A,$N38,$B:$B,"*Detail Page*")/SUMIFS($G:$G,$A:$A,$N38),""))</f>
        <v/>
      </c>
      <c r="U38" s="14">
        <f>IF($N38="","",IF(R38="","",IF(AND(S38&gt;0.2,T38&lt;0.1),"Product pages are leaking",IF(R38&lt;0.8,"Brand-term pattern: Top of Search cheapest",IF(R38&gt;1.2,"Generic pattern: Top of Search dearest","Mixed")))))</f>
        <v/>
      </c>
    </row>
    <row r="39">
      <c r="H39" s="18">
        <f>IF($D39="","",ROUND($E39/$D39,2))</f>
        <v/>
      </c>
      <c r="I39" s="19">
        <f>IF($C39="","",$D39/$C39)</f>
        <v/>
      </c>
      <c r="J39" s="20">
        <f>IF($D39="","",$F39/$D39)</f>
        <v/>
      </c>
      <c r="K39" s="20">
        <f>IF($G39="","",IFERROR($E39/$G39,""))</f>
        <v/>
      </c>
      <c r="L39" s="21">
        <f>IF($E39="","",IFERROR($G39/$E39,""))</f>
        <v/>
      </c>
      <c r="N39" s="8" t="n"/>
      <c r="O39" s="15">
        <f>IF($N39="","",IFERROR(SUMIFS($E:$E,$A:$A,$N39,$B:$B,"*Top of Search*")/SUMIFS($D:$D,$A:$A,$N39,$B:$B,"*Top of Search*"),""))</f>
        <v/>
      </c>
      <c r="P39" s="15">
        <f>IF($N39="","",IFERROR(SUMIFS($E:$E,$A:$A,$N39,$B:$B,"*Other*")/SUMIFS($D:$D,$A:$A,$N39,$B:$B,"*Other*"),""))</f>
        <v/>
      </c>
      <c r="Q39" s="15">
        <f>IF($N39="","",IFERROR(SUMIFS($E:$E,$A:$A,$N39,$B:$B,"*Detail Page*")/SUMIFS($D:$D,$A:$A,$N39,$B:$B,"*Detail Page*"),""))</f>
        <v/>
      </c>
      <c r="R39" s="15">
        <f>IF($N39="","",IFERROR(O39/Q39,""))</f>
        <v/>
      </c>
      <c r="S39" s="17">
        <f>IF($N39="","",IFERROR(SUMIFS($E:$E,$A:$A,$N39,$B:$B,"*Detail Page*")/SUMIFS($E:$E,$A:$A,$N39),""))</f>
        <v/>
      </c>
      <c r="T39" s="17">
        <f>IF($N39="","",IFERROR(SUMIFS($G:$G,$A:$A,$N39,$B:$B,"*Detail Page*")/SUMIFS($G:$G,$A:$A,$N39),""))</f>
        <v/>
      </c>
      <c r="U39" s="14">
        <f>IF($N39="","",IF(R39="","",IF(AND(S39&gt;0.2,T39&lt;0.1),"Product pages are leaking",IF(R39&lt;0.8,"Brand-term pattern: Top of Search cheapest",IF(R39&gt;1.2,"Generic pattern: Top of Search dearest","Mixed")))))</f>
        <v/>
      </c>
    </row>
    <row r="40">
      <c r="H40" s="18">
        <f>IF($D40="","",ROUND($E40/$D40,2))</f>
        <v/>
      </c>
      <c r="I40" s="19">
        <f>IF($C40="","",$D40/$C40)</f>
        <v/>
      </c>
      <c r="J40" s="20">
        <f>IF($D40="","",$F40/$D40)</f>
        <v/>
      </c>
      <c r="K40" s="20">
        <f>IF($G40="","",IFERROR($E40/$G40,""))</f>
        <v/>
      </c>
      <c r="L40" s="21">
        <f>IF($E40="","",IFERROR($G40/$E40,""))</f>
        <v/>
      </c>
      <c r="N40" s="8" t="n"/>
      <c r="O40" s="15">
        <f>IF($N40="","",IFERROR(SUMIFS($E:$E,$A:$A,$N40,$B:$B,"*Top of Search*")/SUMIFS($D:$D,$A:$A,$N40,$B:$B,"*Top of Search*"),""))</f>
        <v/>
      </c>
      <c r="P40" s="15">
        <f>IF($N40="","",IFERROR(SUMIFS($E:$E,$A:$A,$N40,$B:$B,"*Other*")/SUMIFS($D:$D,$A:$A,$N40,$B:$B,"*Other*"),""))</f>
        <v/>
      </c>
      <c r="Q40" s="15">
        <f>IF($N40="","",IFERROR(SUMIFS($E:$E,$A:$A,$N40,$B:$B,"*Detail Page*")/SUMIFS($D:$D,$A:$A,$N40,$B:$B,"*Detail Page*"),""))</f>
        <v/>
      </c>
      <c r="R40" s="15">
        <f>IF($N40="","",IFERROR(O40/Q40,""))</f>
        <v/>
      </c>
      <c r="S40" s="17">
        <f>IF($N40="","",IFERROR(SUMIFS($E:$E,$A:$A,$N40,$B:$B,"*Detail Page*")/SUMIFS($E:$E,$A:$A,$N40),""))</f>
        <v/>
      </c>
      <c r="T40" s="17">
        <f>IF($N40="","",IFERROR(SUMIFS($G:$G,$A:$A,$N40,$B:$B,"*Detail Page*")/SUMIFS($G:$G,$A:$A,$N40),""))</f>
        <v/>
      </c>
      <c r="U40" s="14">
        <f>IF($N40="","",IF(R40="","",IF(AND(S40&gt;0.2,T40&lt;0.1),"Product pages are leaking",IF(R40&lt;0.8,"Brand-term pattern: Top of Search cheapest",IF(R40&gt;1.2,"Generic pattern: Top of Search dearest","Mixed")))))</f>
        <v/>
      </c>
    </row>
    <row r="41">
      <c r="H41" s="18">
        <f>IF($D41="","",ROUND($E41/$D41,2))</f>
        <v/>
      </c>
      <c r="I41" s="19">
        <f>IF($C41="","",$D41/$C41)</f>
        <v/>
      </c>
      <c r="J41" s="20">
        <f>IF($D41="","",$F41/$D41)</f>
        <v/>
      </c>
      <c r="K41" s="20">
        <f>IF($G41="","",IFERROR($E41/$G41,""))</f>
        <v/>
      </c>
      <c r="L41" s="21">
        <f>IF($E41="","",IFERROR($G41/$E41,""))</f>
        <v/>
      </c>
      <c r="N41" s="8" t="n"/>
      <c r="O41" s="15">
        <f>IF($N41="","",IFERROR(SUMIFS($E:$E,$A:$A,$N41,$B:$B,"*Top of Search*")/SUMIFS($D:$D,$A:$A,$N41,$B:$B,"*Top of Search*"),""))</f>
        <v/>
      </c>
      <c r="P41" s="15">
        <f>IF($N41="","",IFERROR(SUMIFS($E:$E,$A:$A,$N41,$B:$B,"*Other*")/SUMIFS($D:$D,$A:$A,$N41,$B:$B,"*Other*"),""))</f>
        <v/>
      </c>
      <c r="Q41" s="15">
        <f>IF($N41="","",IFERROR(SUMIFS($E:$E,$A:$A,$N41,$B:$B,"*Detail Page*")/SUMIFS($D:$D,$A:$A,$N41,$B:$B,"*Detail Page*"),""))</f>
        <v/>
      </c>
      <c r="R41" s="15">
        <f>IF($N41="","",IFERROR(O41/Q41,""))</f>
        <v/>
      </c>
      <c r="S41" s="17">
        <f>IF($N41="","",IFERROR(SUMIFS($E:$E,$A:$A,$N41,$B:$B,"*Detail Page*")/SUMIFS($E:$E,$A:$A,$N41),""))</f>
        <v/>
      </c>
      <c r="T41" s="17">
        <f>IF($N41="","",IFERROR(SUMIFS($G:$G,$A:$A,$N41,$B:$B,"*Detail Page*")/SUMIFS($G:$G,$A:$A,$N41),""))</f>
        <v/>
      </c>
      <c r="U41" s="14">
        <f>IF($N41="","",IF(R41="","",IF(AND(S41&gt;0.2,T41&lt;0.1),"Product pages are leaking",IF(R41&lt;0.8,"Brand-term pattern: Top of Search cheapest",IF(R41&gt;1.2,"Generic pattern: Top of Search dearest","Mixed")))))</f>
        <v/>
      </c>
    </row>
    <row r="42">
      <c r="H42" s="18">
        <f>IF($D42="","",ROUND($E42/$D42,2))</f>
        <v/>
      </c>
      <c r="I42" s="19">
        <f>IF($C42="","",$D42/$C42)</f>
        <v/>
      </c>
      <c r="J42" s="20">
        <f>IF($D42="","",$F42/$D42)</f>
        <v/>
      </c>
      <c r="K42" s="20">
        <f>IF($G42="","",IFERROR($E42/$G42,""))</f>
        <v/>
      </c>
      <c r="L42" s="21">
        <f>IF($E42="","",IFERROR($G42/$E42,""))</f>
        <v/>
      </c>
      <c r="N42" s="8" t="n"/>
      <c r="O42" s="15">
        <f>IF($N42="","",IFERROR(SUMIFS($E:$E,$A:$A,$N42,$B:$B,"*Top of Search*")/SUMIFS($D:$D,$A:$A,$N42,$B:$B,"*Top of Search*"),""))</f>
        <v/>
      </c>
      <c r="P42" s="15">
        <f>IF($N42="","",IFERROR(SUMIFS($E:$E,$A:$A,$N42,$B:$B,"*Other*")/SUMIFS($D:$D,$A:$A,$N42,$B:$B,"*Other*"),""))</f>
        <v/>
      </c>
      <c r="Q42" s="15">
        <f>IF($N42="","",IFERROR(SUMIFS($E:$E,$A:$A,$N42,$B:$B,"*Detail Page*")/SUMIFS($D:$D,$A:$A,$N42,$B:$B,"*Detail Page*"),""))</f>
        <v/>
      </c>
      <c r="R42" s="15">
        <f>IF($N42="","",IFERROR(O42/Q42,""))</f>
        <v/>
      </c>
      <c r="S42" s="17">
        <f>IF($N42="","",IFERROR(SUMIFS($E:$E,$A:$A,$N42,$B:$B,"*Detail Page*")/SUMIFS($E:$E,$A:$A,$N42),""))</f>
        <v/>
      </c>
      <c r="T42" s="17">
        <f>IF($N42="","",IFERROR(SUMIFS($G:$G,$A:$A,$N42,$B:$B,"*Detail Page*")/SUMIFS($G:$G,$A:$A,$N42),""))</f>
        <v/>
      </c>
      <c r="U42" s="14">
        <f>IF($N42="","",IF(R42="","",IF(AND(S42&gt;0.2,T42&lt;0.1),"Product pages are leaking",IF(R42&lt;0.8,"Brand-term pattern: Top of Search cheapest",IF(R42&gt;1.2,"Generic pattern: Top of Search dearest","Mixed")))))</f>
        <v/>
      </c>
    </row>
    <row r="43">
      <c r="H43" s="18">
        <f>IF($D43="","",ROUND($E43/$D43,2))</f>
        <v/>
      </c>
      <c r="I43" s="19">
        <f>IF($C43="","",$D43/$C43)</f>
        <v/>
      </c>
      <c r="J43" s="20">
        <f>IF($D43="","",$F43/$D43)</f>
        <v/>
      </c>
      <c r="K43" s="20">
        <f>IF($G43="","",IFERROR($E43/$G43,""))</f>
        <v/>
      </c>
      <c r="L43" s="21">
        <f>IF($E43="","",IFERROR($G43/$E43,""))</f>
        <v/>
      </c>
      <c r="N43" s="8" t="n"/>
      <c r="O43" s="15">
        <f>IF($N43="","",IFERROR(SUMIFS($E:$E,$A:$A,$N43,$B:$B,"*Top of Search*")/SUMIFS($D:$D,$A:$A,$N43,$B:$B,"*Top of Search*"),""))</f>
        <v/>
      </c>
      <c r="P43" s="15">
        <f>IF($N43="","",IFERROR(SUMIFS($E:$E,$A:$A,$N43,$B:$B,"*Other*")/SUMIFS($D:$D,$A:$A,$N43,$B:$B,"*Other*"),""))</f>
        <v/>
      </c>
      <c r="Q43" s="15">
        <f>IF($N43="","",IFERROR(SUMIFS($E:$E,$A:$A,$N43,$B:$B,"*Detail Page*")/SUMIFS($D:$D,$A:$A,$N43,$B:$B,"*Detail Page*"),""))</f>
        <v/>
      </c>
      <c r="R43" s="15">
        <f>IF($N43="","",IFERROR(O43/Q43,""))</f>
        <v/>
      </c>
      <c r="S43" s="17">
        <f>IF($N43="","",IFERROR(SUMIFS($E:$E,$A:$A,$N43,$B:$B,"*Detail Page*")/SUMIFS($E:$E,$A:$A,$N43),""))</f>
        <v/>
      </c>
      <c r="T43" s="17">
        <f>IF($N43="","",IFERROR(SUMIFS($G:$G,$A:$A,$N43,$B:$B,"*Detail Page*")/SUMIFS($G:$G,$A:$A,$N43),""))</f>
        <v/>
      </c>
      <c r="U43" s="14">
        <f>IF($N43="","",IF(R43="","",IF(AND(S43&gt;0.2,T43&lt;0.1),"Product pages are leaking",IF(R43&lt;0.8,"Brand-term pattern: Top of Search cheapest",IF(R43&gt;1.2,"Generic pattern: Top of Search dearest","Mixed")))))</f>
        <v/>
      </c>
    </row>
    <row r="44">
      <c r="H44" s="18">
        <f>IF($D44="","",ROUND($E44/$D44,2))</f>
        <v/>
      </c>
      <c r="I44" s="19">
        <f>IF($C44="","",$D44/$C44)</f>
        <v/>
      </c>
      <c r="J44" s="20">
        <f>IF($D44="","",$F44/$D44)</f>
        <v/>
      </c>
      <c r="K44" s="20">
        <f>IF($G44="","",IFERROR($E44/$G44,""))</f>
        <v/>
      </c>
      <c r="L44" s="21">
        <f>IF($E44="","",IFERROR($G44/$E44,""))</f>
        <v/>
      </c>
    </row>
    <row r="45">
      <c r="H45" s="18">
        <f>IF($D45="","",ROUND($E45/$D45,2))</f>
        <v/>
      </c>
      <c r="I45" s="19">
        <f>IF($C45="","",$D45/$C45)</f>
        <v/>
      </c>
      <c r="J45" s="20">
        <f>IF($D45="","",$F45/$D45)</f>
        <v/>
      </c>
      <c r="K45" s="20">
        <f>IF($G45="","",IFERROR($E45/$G45,""))</f>
        <v/>
      </c>
      <c r="L45" s="21">
        <f>IF($E45="","",IFERROR($G45/$E45,""))</f>
        <v/>
      </c>
    </row>
    <row r="46">
      <c r="H46" s="18">
        <f>IF($D46="","",ROUND($E46/$D46,2))</f>
        <v/>
      </c>
      <c r="I46" s="19">
        <f>IF($C46="","",$D46/$C46)</f>
        <v/>
      </c>
      <c r="J46" s="20">
        <f>IF($D46="","",$F46/$D46)</f>
        <v/>
      </c>
      <c r="K46" s="20">
        <f>IF($G46="","",IFERROR($E46/$G46,""))</f>
        <v/>
      </c>
      <c r="L46" s="21">
        <f>IF($E46="","",IFERROR($G46/$E46,""))</f>
        <v/>
      </c>
    </row>
    <row r="47">
      <c r="H47" s="18">
        <f>IF($D47="","",ROUND($E47/$D47,2))</f>
        <v/>
      </c>
      <c r="I47" s="19">
        <f>IF($C47="","",$D47/$C47)</f>
        <v/>
      </c>
      <c r="J47" s="20">
        <f>IF($D47="","",$F47/$D47)</f>
        <v/>
      </c>
      <c r="K47" s="20">
        <f>IF($G47="","",IFERROR($E47/$G47,""))</f>
        <v/>
      </c>
      <c r="L47" s="21">
        <f>IF($E47="","",IFERROR($G47/$E47,""))</f>
        <v/>
      </c>
    </row>
    <row r="48">
      <c r="H48" s="18">
        <f>IF($D48="","",ROUND($E48/$D48,2))</f>
        <v/>
      </c>
      <c r="I48" s="19">
        <f>IF($C48="","",$D48/$C48)</f>
        <v/>
      </c>
      <c r="J48" s="20">
        <f>IF($D48="","",$F48/$D48)</f>
        <v/>
      </c>
      <c r="K48" s="20">
        <f>IF($G48="","",IFERROR($E48/$G48,""))</f>
        <v/>
      </c>
      <c r="L48" s="21">
        <f>IF($E48="","",IFERROR($G48/$E48,""))</f>
        <v/>
      </c>
    </row>
    <row r="49">
      <c r="H49" s="18">
        <f>IF($D49="","",ROUND($E49/$D49,2))</f>
        <v/>
      </c>
      <c r="I49" s="19">
        <f>IF($C49="","",$D49/$C49)</f>
        <v/>
      </c>
      <c r="J49" s="20">
        <f>IF($D49="","",$F49/$D49)</f>
        <v/>
      </c>
      <c r="K49" s="20">
        <f>IF($G49="","",IFERROR($E49/$G49,""))</f>
        <v/>
      </c>
      <c r="L49" s="21">
        <f>IF($E49="","",IFERROR($G49/$E49,""))</f>
        <v/>
      </c>
    </row>
    <row r="50">
      <c r="H50" s="18">
        <f>IF($D50="","",ROUND($E50/$D50,2))</f>
        <v/>
      </c>
      <c r="I50" s="19">
        <f>IF($C50="","",$D50/$C50)</f>
        <v/>
      </c>
      <c r="J50" s="20">
        <f>IF($D50="","",$F50/$D50)</f>
        <v/>
      </c>
      <c r="K50" s="20">
        <f>IF($G50="","",IFERROR($E50/$G50,""))</f>
        <v/>
      </c>
      <c r="L50" s="21">
        <f>IF($E50="","",IFERROR($G50/$E50,""))</f>
        <v/>
      </c>
    </row>
    <row r="51">
      <c r="H51" s="18">
        <f>IF($D51="","",ROUND($E51/$D51,2))</f>
        <v/>
      </c>
      <c r="I51" s="19">
        <f>IF($C51="","",$D51/$C51)</f>
        <v/>
      </c>
      <c r="J51" s="20">
        <f>IF($D51="","",$F51/$D51)</f>
        <v/>
      </c>
      <c r="K51" s="20">
        <f>IF($G51="","",IFERROR($E51/$G51,""))</f>
        <v/>
      </c>
      <c r="L51" s="21">
        <f>IF($E51="","",IFERROR($G51/$E51,""))</f>
        <v/>
      </c>
    </row>
    <row r="52">
      <c r="H52" s="18">
        <f>IF($D52="","",ROUND($E52/$D52,2))</f>
        <v/>
      </c>
      <c r="I52" s="19">
        <f>IF($C52="","",$D52/$C52)</f>
        <v/>
      </c>
      <c r="J52" s="20">
        <f>IF($D52="","",$F52/$D52)</f>
        <v/>
      </c>
      <c r="K52" s="20">
        <f>IF($G52="","",IFERROR($E52/$G52,""))</f>
        <v/>
      </c>
      <c r="L52" s="21">
        <f>IF($E52="","",IFERROR($G52/$E52,""))</f>
        <v/>
      </c>
    </row>
    <row r="53">
      <c r="H53" s="18">
        <f>IF($D53="","",ROUND($E53/$D53,2))</f>
        <v/>
      </c>
      <c r="I53" s="19">
        <f>IF($C53="","",$D53/$C53)</f>
        <v/>
      </c>
      <c r="J53" s="20">
        <f>IF($D53="","",$F53/$D53)</f>
        <v/>
      </c>
      <c r="K53" s="20">
        <f>IF($G53="","",IFERROR($E53/$G53,""))</f>
        <v/>
      </c>
      <c r="L53" s="21">
        <f>IF($E53="","",IFERROR($G53/$E53,""))</f>
        <v/>
      </c>
    </row>
    <row r="54">
      <c r="H54" s="18">
        <f>IF($D54="","",ROUND($E54/$D54,2))</f>
        <v/>
      </c>
      <c r="I54" s="19">
        <f>IF($C54="","",$D54/$C54)</f>
        <v/>
      </c>
      <c r="J54" s="20">
        <f>IF($D54="","",$F54/$D54)</f>
        <v/>
      </c>
      <c r="K54" s="20">
        <f>IF($G54="","",IFERROR($E54/$G54,""))</f>
        <v/>
      </c>
      <c r="L54" s="21">
        <f>IF($E54="","",IFERROR($G54/$E54,""))</f>
        <v/>
      </c>
    </row>
    <row r="55">
      <c r="H55" s="18">
        <f>IF($D55="","",ROUND($E55/$D55,2))</f>
        <v/>
      </c>
      <c r="I55" s="19">
        <f>IF($C55="","",$D55/$C55)</f>
        <v/>
      </c>
      <c r="J55" s="20">
        <f>IF($D55="","",$F55/$D55)</f>
        <v/>
      </c>
      <c r="K55" s="20">
        <f>IF($G55="","",IFERROR($E55/$G55,""))</f>
        <v/>
      </c>
      <c r="L55" s="21">
        <f>IF($E55="","",IFERROR($G55/$E55,""))</f>
        <v/>
      </c>
    </row>
    <row r="56">
      <c r="H56" s="18">
        <f>IF($D56="","",ROUND($E56/$D56,2))</f>
        <v/>
      </c>
      <c r="I56" s="19">
        <f>IF($C56="","",$D56/$C56)</f>
        <v/>
      </c>
      <c r="J56" s="20">
        <f>IF($D56="","",$F56/$D56)</f>
        <v/>
      </c>
      <c r="K56" s="20">
        <f>IF($G56="","",IFERROR($E56/$G56,""))</f>
        <v/>
      </c>
      <c r="L56" s="21">
        <f>IF($E56="","",IFERROR($G56/$E56,""))</f>
        <v/>
      </c>
    </row>
    <row r="57">
      <c r="H57" s="18">
        <f>IF($D57="","",ROUND($E57/$D57,2))</f>
        <v/>
      </c>
      <c r="I57" s="19">
        <f>IF($C57="","",$D57/$C57)</f>
        <v/>
      </c>
      <c r="J57" s="20">
        <f>IF($D57="","",$F57/$D57)</f>
        <v/>
      </c>
      <c r="K57" s="20">
        <f>IF($G57="","",IFERROR($E57/$G57,""))</f>
        <v/>
      </c>
      <c r="L57" s="21">
        <f>IF($E57="","",IFERROR($G57/$E57,""))</f>
        <v/>
      </c>
    </row>
    <row r="58">
      <c r="H58" s="18">
        <f>IF($D58="","",ROUND($E58/$D58,2))</f>
        <v/>
      </c>
      <c r="I58" s="19">
        <f>IF($C58="","",$D58/$C58)</f>
        <v/>
      </c>
      <c r="J58" s="20">
        <f>IF($D58="","",$F58/$D58)</f>
        <v/>
      </c>
      <c r="K58" s="20">
        <f>IF($G58="","",IFERROR($E58/$G58,""))</f>
        <v/>
      </c>
      <c r="L58" s="21">
        <f>IF($E58="","",IFERROR($G58/$E58,""))</f>
        <v/>
      </c>
    </row>
    <row r="59">
      <c r="H59" s="18">
        <f>IF($D59="","",ROUND($E59/$D59,2))</f>
        <v/>
      </c>
      <c r="I59" s="19">
        <f>IF($C59="","",$D59/$C59)</f>
        <v/>
      </c>
      <c r="J59" s="20">
        <f>IF($D59="","",$F59/$D59)</f>
        <v/>
      </c>
      <c r="K59" s="20">
        <f>IF($G59="","",IFERROR($E59/$G59,""))</f>
        <v/>
      </c>
      <c r="L59" s="21">
        <f>IF($E59="","",IFERROR($G59/$E59,""))</f>
        <v/>
      </c>
    </row>
    <row r="60">
      <c r="H60" s="18">
        <f>IF($D60="","",ROUND($E60/$D60,2))</f>
        <v/>
      </c>
      <c r="I60" s="19">
        <f>IF($C60="","",$D60/$C60)</f>
        <v/>
      </c>
      <c r="J60" s="20">
        <f>IF($D60="","",$F60/$D60)</f>
        <v/>
      </c>
      <c r="K60" s="20">
        <f>IF($G60="","",IFERROR($E60/$G60,""))</f>
        <v/>
      </c>
      <c r="L60" s="21">
        <f>IF($E60="","",IFERROR($G60/$E60,""))</f>
        <v/>
      </c>
    </row>
    <row r="61">
      <c r="H61" s="18">
        <f>IF($D61="","",ROUND($E61/$D61,2))</f>
        <v/>
      </c>
      <c r="I61" s="19">
        <f>IF($C61="","",$D61/$C61)</f>
        <v/>
      </c>
      <c r="J61" s="20">
        <f>IF($D61="","",$F61/$D61)</f>
        <v/>
      </c>
      <c r="K61" s="20">
        <f>IF($G61="","",IFERROR($E61/$G61,""))</f>
        <v/>
      </c>
      <c r="L61" s="21">
        <f>IF($E61="","",IFERROR($G61/$E61,""))</f>
        <v/>
      </c>
    </row>
    <row r="62">
      <c r="H62" s="18">
        <f>IF($D62="","",ROUND($E62/$D62,2))</f>
        <v/>
      </c>
      <c r="I62" s="19">
        <f>IF($C62="","",$D62/$C62)</f>
        <v/>
      </c>
      <c r="J62" s="20">
        <f>IF($D62="","",$F62/$D62)</f>
        <v/>
      </c>
      <c r="K62" s="20">
        <f>IF($G62="","",IFERROR($E62/$G62,""))</f>
        <v/>
      </c>
      <c r="L62" s="21">
        <f>IF($E62="","",IFERROR($G62/$E62,""))</f>
        <v/>
      </c>
    </row>
    <row r="63">
      <c r="H63" s="18">
        <f>IF($D63="","",ROUND($E63/$D63,2))</f>
        <v/>
      </c>
      <c r="I63" s="19">
        <f>IF($C63="","",$D63/$C63)</f>
        <v/>
      </c>
      <c r="J63" s="20">
        <f>IF($D63="","",$F63/$D63)</f>
        <v/>
      </c>
      <c r="K63" s="20">
        <f>IF($G63="","",IFERROR($E63/$G63,""))</f>
        <v/>
      </c>
      <c r="L63" s="21">
        <f>IF($E63="","",IFERROR($G63/$E63,""))</f>
        <v/>
      </c>
    </row>
    <row r="64">
      <c r="H64" s="18">
        <f>IF($D64="","",ROUND($E64/$D64,2))</f>
        <v/>
      </c>
      <c r="I64" s="19">
        <f>IF($C64="","",$D64/$C64)</f>
        <v/>
      </c>
      <c r="J64" s="20">
        <f>IF($D64="","",$F64/$D64)</f>
        <v/>
      </c>
      <c r="K64" s="20">
        <f>IF($G64="","",IFERROR($E64/$G64,""))</f>
        <v/>
      </c>
      <c r="L64" s="21">
        <f>IF($E64="","",IFERROR($G64/$E64,""))</f>
        <v/>
      </c>
    </row>
    <row r="65">
      <c r="H65" s="18">
        <f>IF($D65="","",ROUND($E65/$D65,2))</f>
        <v/>
      </c>
      <c r="I65" s="19">
        <f>IF($C65="","",$D65/$C65)</f>
        <v/>
      </c>
      <c r="J65" s="20">
        <f>IF($D65="","",$F65/$D65)</f>
        <v/>
      </c>
      <c r="K65" s="20">
        <f>IF($G65="","",IFERROR($E65/$G65,""))</f>
        <v/>
      </c>
      <c r="L65" s="21">
        <f>IF($E65="","",IFERROR($G65/$E65,""))</f>
        <v/>
      </c>
    </row>
    <row r="66">
      <c r="H66" s="18">
        <f>IF($D66="","",ROUND($E66/$D66,2))</f>
        <v/>
      </c>
      <c r="I66" s="19">
        <f>IF($C66="","",$D66/$C66)</f>
        <v/>
      </c>
      <c r="J66" s="20">
        <f>IF($D66="","",$F66/$D66)</f>
        <v/>
      </c>
      <c r="K66" s="20">
        <f>IF($G66="","",IFERROR($E66/$G66,""))</f>
        <v/>
      </c>
      <c r="L66" s="21">
        <f>IF($E66="","",IFERROR($G66/$E66,""))</f>
        <v/>
      </c>
    </row>
    <row r="67">
      <c r="H67" s="18">
        <f>IF($D67="","",ROUND($E67/$D67,2))</f>
        <v/>
      </c>
      <c r="I67" s="19">
        <f>IF($C67="","",$D67/$C67)</f>
        <v/>
      </c>
      <c r="J67" s="20">
        <f>IF($D67="","",$F67/$D67)</f>
        <v/>
      </c>
      <c r="K67" s="20">
        <f>IF($G67="","",IFERROR($E67/$G67,""))</f>
        <v/>
      </c>
      <c r="L67" s="21">
        <f>IF($E67="","",IFERROR($G67/$E67,""))</f>
        <v/>
      </c>
    </row>
    <row r="68">
      <c r="H68" s="18">
        <f>IF($D68="","",ROUND($E68/$D68,2))</f>
        <v/>
      </c>
      <c r="I68" s="19">
        <f>IF($C68="","",$D68/$C68)</f>
        <v/>
      </c>
      <c r="J68" s="20">
        <f>IF($D68="","",$F68/$D68)</f>
        <v/>
      </c>
      <c r="K68" s="20">
        <f>IF($G68="","",IFERROR($E68/$G68,""))</f>
        <v/>
      </c>
      <c r="L68" s="21">
        <f>IF($E68="","",IFERROR($G68/$E68,""))</f>
        <v/>
      </c>
    </row>
    <row r="69">
      <c r="H69" s="18">
        <f>IF($D69="","",ROUND($E69/$D69,2))</f>
        <v/>
      </c>
      <c r="I69" s="19">
        <f>IF($C69="","",$D69/$C69)</f>
        <v/>
      </c>
      <c r="J69" s="20">
        <f>IF($D69="","",$F69/$D69)</f>
        <v/>
      </c>
      <c r="K69" s="20">
        <f>IF($G69="","",IFERROR($E69/$G69,""))</f>
        <v/>
      </c>
      <c r="L69" s="21">
        <f>IF($E69="","",IFERROR($G69/$E69,""))</f>
        <v/>
      </c>
    </row>
    <row r="70">
      <c r="H70" s="18">
        <f>IF($D70="","",ROUND($E70/$D70,2))</f>
        <v/>
      </c>
      <c r="I70" s="19">
        <f>IF($C70="","",$D70/$C70)</f>
        <v/>
      </c>
      <c r="J70" s="20">
        <f>IF($D70="","",$F70/$D70)</f>
        <v/>
      </c>
      <c r="K70" s="20">
        <f>IF($G70="","",IFERROR($E70/$G70,""))</f>
        <v/>
      </c>
      <c r="L70" s="21">
        <f>IF($E70="","",IFERROR($G70/$E70,""))</f>
        <v/>
      </c>
    </row>
    <row r="71">
      <c r="H71" s="18">
        <f>IF($D71="","",ROUND($E71/$D71,2))</f>
        <v/>
      </c>
      <c r="I71" s="19">
        <f>IF($C71="","",$D71/$C71)</f>
        <v/>
      </c>
      <c r="J71" s="20">
        <f>IF($D71="","",$F71/$D71)</f>
        <v/>
      </c>
      <c r="K71" s="20">
        <f>IF($G71="","",IFERROR($E71/$G71,""))</f>
        <v/>
      </c>
      <c r="L71" s="21">
        <f>IF($E71="","",IFERROR($G71/$E71,""))</f>
        <v/>
      </c>
    </row>
    <row r="72">
      <c r="H72" s="18">
        <f>IF($D72="","",ROUND($E72/$D72,2))</f>
        <v/>
      </c>
      <c r="I72" s="19">
        <f>IF($C72="","",$D72/$C72)</f>
        <v/>
      </c>
      <c r="J72" s="20">
        <f>IF($D72="","",$F72/$D72)</f>
        <v/>
      </c>
      <c r="K72" s="20">
        <f>IF($G72="","",IFERROR($E72/$G72,""))</f>
        <v/>
      </c>
      <c r="L72" s="21">
        <f>IF($E72="","",IFERROR($G72/$E72,""))</f>
        <v/>
      </c>
    </row>
    <row r="73">
      <c r="H73" s="18">
        <f>IF($D73="","",ROUND($E73/$D73,2))</f>
        <v/>
      </c>
      <c r="I73" s="19">
        <f>IF($C73="","",$D73/$C73)</f>
        <v/>
      </c>
      <c r="J73" s="20">
        <f>IF($D73="","",$F73/$D73)</f>
        <v/>
      </c>
      <c r="K73" s="20">
        <f>IF($G73="","",IFERROR($E73/$G73,""))</f>
        <v/>
      </c>
      <c r="L73" s="21">
        <f>IF($E73="","",IFERROR($G73/$E73,""))</f>
        <v/>
      </c>
    </row>
    <row r="74">
      <c r="H74" s="18">
        <f>IF($D74="","",ROUND($E74/$D74,2))</f>
        <v/>
      </c>
      <c r="I74" s="19">
        <f>IF($C74="","",$D74/$C74)</f>
        <v/>
      </c>
      <c r="J74" s="20">
        <f>IF($D74="","",$F74/$D74)</f>
        <v/>
      </c>
      <c r="K74" s="20">
        <f>IF($G74="","",IFERROR($E74/$G74,""))</f>
        <v/>
      </c>
      <c r="L74" s="21">
        <f>IF($E74="","",IFERROR($G74/$E74,""))</f>
        <v/>
      </c>
    </row>
    <row r="75">
      <c r="H75" s="18">
        <f>IF($D75="","",ROUND($E75/$D75,2))</f>
        <v/>
      </c>
      <c r="I75" s="19">
        <f>IF($C75="","",$D75/$C75)</f>
        <v/>
      </c>
      <c r="J75" s="20">
        <f>IF($D75="","",$F75/$D75)</f>
        <v/>
      </c>
      <c r="K75" s="20">
        <f>IF($G75="","",IFERROR($E75/$G75,""))</f>
        <v/>
      </c>
      <c r="L75" s="21">
        <f>IF($E75="","",IFERROR($G75/$E75,""))</f>
        <v/>
      </c>
    </row>
    <row r="76">
      <c r="H76" s="18">
        <f>IF($D76="","",ROUND($E76/$D76,2))</f>
        <v/>
      </c>
      <c r="I76" s="19">
        <f>IF($C76="","",$D76/$C76)</f>
        <v/>
      </c>
      <c r="J76" s="20">
        <f>IF($D76="","",$F76/$D76)</f>
        <v/>
      </c>
      <c r="K76" s="20">
        <f>IF($G76="","",IFERROR($E76/$G76,""))</f>
        <v/>
      </c>
      <c r="L76" s="21">
        <f>IF($E76="","",IFERROR($G76/$E76,""))</f>
        <v/>
      </c>
    </row>
    <row r="77">
      <c r="H77" s="18">
        <f>IF($D77="","",ROUND($E77/$D77,2))</f>
        <v/>
      </c>
      <c r="I77" s="19">
        <f>IF($C77="","",$D77/$C77)</f>
        <v/>
      </c>
      <c r="J77" s="20">
        <f>IF($D77="","",$F77/$D77)</f>
        <v/>
      </c>
      <c r="K77" s="20">
        <f>IF($G77="","",IFERROR($E77/$G77,""))</f>
        <v/>
      </c>
      <c r="L77" s="21">
        <f>IF($E77="","",IFERROR($G77/$E77,""))</f>
        <v/>
      </c>
    </row>
    <row r="78">
      <c r="H78" s="18">
        <f>IF($D78="","",ROUND($E78/$D78,2))</f>
        <v/>
      </c>
      <c r="I78" s="19">
        <f>IF($C78="","",$D78/$C78)</f>
        <v/>
      </c>
      <c r="J78" s="20">
        <f>IF($D78="","",$F78/$D78)</f>
        <v/>
      </c>
      <c r="K78" s="20">
        <f>IF($G78="","",IFERROR($E78/$G78,""))</f>
        <v/>
      </c>
      <c r="L78" s="21">
        <f>IF($E78="","",IFERROR($G78/$E78,""))</f>
        <v/>
      </c>
    </row>
    <row r="79">
      <c r="H79" s="18">
        <f>IF($D79="","",ROUND($E79/$D79,2))</f>
        <v/>
      </c>
      <c r="I79" s="19">
        <f>IF($C79="","",$D79/$C79)</f>
        <v/>
      </c>
      <c r="J79" s="20">
        <f>IF($D79="","",$F79/$D79)</f>
        <v/>
      </c>
      <c r="K79" s="20">
        <f>IF($G79="","",IFERROR($E79/$G79,""))</f>
        <v/>
      </c>
      <c r="L79" s="21">
        <f>IF($E79="","",IFERROR($G79/$E79,""))</f>
        <v/>
      </c>
    </row>
    <row r="80">
      <c r="H80" s="18">
        <f>IF($D80="","",ROUND($E80/$D80,2))</f>
        <v/>
      </c>
      <c r="I80" s="19">
        <f>IF($C80="","",$D80/$C80)</f>
        <v/>
      </c>
      <c r="J80" s="20">
        <f>IF($D80="","",$F80/$D80)</f>
        <v/>
      </c>
      <c r="K80" s="20">
        <f>IF($G80="","",IFERROR($E80/$G80,""))</f>
        <v/>
      </c>
      <c r="L80" s="21">
        <f>IF($E80="","",IFERROR($G80/$E80,""))</f>
        <v/>
      </c>
    </row>
    <row r="81">
      <c r="H81" s="18">
        <f>IF($D81="","",ROUND($E81/$D81,2))</f>
        <v/>
      </c>
      <c r="I81" s="19">
        <f>IF($C81="","",$D81/$C81)</f>
        <v/>
      </c>
      <c r="J81" s="20">
        <f>IF($D81="","",$F81/$D81)</f>
        <v/>
      </c>
      <c r="K81" s="20">
        <f>IF($G81="","",IFERROR($E81/$G81,""))</f>
        <v/>
      </c>
      <c r="L81" s="21">
        <f>IF($E81="","",IFERROR($G81/$E81,""))</f>
        <v/>
      </c>
    </row>
    <row r="82">
      <c r="H82" s="18">
        <f>IF($D82="","",ROUND($E82/$D82,2))</f>
        <v/>
      </c>
      <c r="I82" s="19">
        <f>IF($C82="","",$D82/$C82)</f>
        <v/>
      </c>
      <c r="J82" s="20">
        <f>IF($D82="","",$F82/$D82)</f>
        <v/>
      </c>
      <c r="K82" s="20">
        <f>IF($G82="","",IFERROR($E82/$G82,""))</f>
        <v/>
      </c>
      <c r="L82" s="21">
        <f>IF($E82="","",IFERROR($G82/$E82,""))</f>
        <v/>
      </c>
    </row>
    <row r="83">
      <c r="H83" s="18">
        <f>IF($D83="","",ROUND($E83/$D83,2))</f>
        <v/>
      </c>
      <c r="I83" s="19">
        <f>IF($C83="","",$D83/$C83)</f>
        <v/>
      </c>
      <c r="J83" s="20">
        <f>IF($D83="","",$F83/$D83)</f>
        <v/>
      </c>
      <c r="K83" s="20">
        <f>IF($G83="","",IFERROR($E83/$G83,""))</f>
        <v/>
      </c>
      <c r="L83" s="21">
        <f>IF($E83="","",IFERROR($G83/$E83,""))</f>
        <v/>
      </c>
    </row>
    <row r="84">
      <c r="H84" s="18">
        <f>IF($D84="","",ROUND($E84/$D84,2))</f>
        <v/>
      </c>
      <c r="I84" s="19">
        <f>IF($C84="","",$D84/$C84)</f>
        <v/>
      </c>
      <c r="J84" s="20">
        <f>IF($D84="","",$F84/$D84)</f>
        <v/>
      </c>
      <c r="K84" s="20">
        <f>IF($G84="","",IFERROR($E84/$G84,""))</f>
        <v/>
      </c>
      <c r="L84" s="21">
        <f>IF($E84="","",IFERROR($G84/$E84,""))</f>
        <v/>
      </c>
    </row>
    <row r="85">
      <c r="H85" s="18">
        <f>IF($D85="","",ROUND($E85/$D85,2))</f>
        <v/>
      </c>
      <c r="I85" s="19">
        <f>IF($C85="","",$D85/$C85)</f>
        <v/>
      </c>
      <c r="J85" s="20">
        <f>IF($D85="","",$F85/$D85)</f>
        <v/>
      </c>
      <c r="K85" s="20">
        <f>IF($G85="","",IFERROR($E85/$G85,""))</f>
        <v/>
      </c>
      <c r="L85" s="21">
        <f>IF($E85="","",IFERROR($G85/$E85,""))</f>
        <v/>
      </c>
    </row>
    <row r="86">
      <c r="H86" s="18">
        <f>IF($D86="","",ROUND($E86/$D86,2))</f>
        <v/>
      </c>
      <c r="I86" s="19">
        <f>IF($C86="","",$D86/$C86)</f>
        <v/>
      </c>
      <c r="J86" s="20">
        <f>IF($D86="","",$F86/$D86)</f>
        <v/>
      </c>
      <c r="K86" s="20">
        <f>IF($G86="","",IFERROR($E86/$G86,""))</f>
        <v/>
      </c>
      <c r="L86" s="21">
        <f>IF($E86="","",IFERROR($G86/$E86,""))</f>
        <v/>
      </c>
    </row>
    <row r="87">
      <c r="H87" s="18">
        <f>IF($D87="","",ROUND($E87/$D87,2))</f>
        <v/>
      </c>
      <c r="I87" s="19">
        <f>IF($C87="","",$D87/$C87)</f>
        <v/>
      </c>
      <c r="J87" s="20">
        <f>IF($D87="","",$F87/$D87)</f>
        <v/>
      </c>
      <c r="K87" s="20">
        <f>IF($G87="","",IFERROR($E87/$G87,""))</f>
        <v/>
      </c>
      <c r="L87" s="21">
        <f>IF($E87="","",IFERROR($G87/$E87,""))</f>
        <v/>
      </c>
    </row>
    <row r="88">
      <c r="H88" s="18">
        <f>IF($D88="","",ROUND($E88/$D88,2))</f>
        <v/>
      </c>
      <c r="I88" s="19">
        <f>IF($C88="","",$D88/$C88)</f>
        <v/>
      </c>
      <c r="J88" s="20">
        <f>IF($D88="","",$F88/$D88)</f>
        <v/>
      </c>
      <c r="K88" s="20">
        <f>IF($G88="","",IFERROR($E88/$G88,""))</f>
        <v/>
      </c>
      <c r="L88" s="21">
        <f>IF($E88="","",IFERROR($G88/$E88,""))</f>
        <v/>
      </c>
    </row>
    <row r="89">
      <c r="H89" s="18">
        <f>IF($D89="","",ROUND($E89/$D89,2))</f>
        <v/>
      </c>
      <c r="I89" s="19">
        <f>IF($C89="","",$D89/$C89)</f>
        <v/>
      </c>
      <c r="J89" s="20">
        <f>IF($D89="","",$F89/$D89)</f>
        <v/>
      </c>
      <c r="K89" s="20">
        <f>IF($G89="","",IFERROR($E89/$G89,""))</f>
        <v/>
      </c>
      <c r="L89" s="21">
        <f>IF($E89="","",IFERROR($G89/$E89,""))</f>
        <v/>
      </c>
    </row>
    <row r="90">
      <c r="H90" s="18">
        <f>IF($D90="","",ROUND($E90/$D90,2))</f>
        <v/>
      </c>
      <c r="I90" s="19">
        <f>IF($C90="","",$D90/$C90)</f>
        <v/>
      </c>
      <c r="J90" s="20">
        <f>IF($D90="","",$F90/$D90)</f>
        <v/>
      </c>
      <c r="K90" s="20">
        <f>IF($G90="","",IFERROR($E90/$G90,""))</f>
        <v/>
      </c>
      <c r="L90" s="21">
        <f>IF($E90="","",IFERROR($G90/$E90,""))</f>
        <v/>
      </c>
    </row>
    <row r="91">
      <c r="H91" s="18">
        <f>IF($D91="","",ROUND($E91/$D91,2))</f>
        <v/>
      </c>
      <c r="I91" s="19">
        <f>IF($C91="","",$D91/$C91)</f>
        <v/>
      </c>
      <c r="J91" s="20">
        <f>IF($D91="","",$F91/$D91)</f>
        <v/>
      </c>
      <c r="K91" s="20">
        <f>IF($G91="","",IFERROR($E91/$G91,""))</f>
        <v/>
      </c>
      <c r="L91" s="21">
        <f>IF($E91="","",IFERROR($G91/$E91,""))</f>
        <v/>
      </c>
    </row>
    <row r="92">
      <c r="H92" s="18">
        <f>IF($D92="","",ROUND($E92/$D92,2))</f>
        <v/>
      </c>
      <c r="I92" s="19">
        <f>IF($C92="","",$D92/$C92)</f>
        <v/>
      </c>
      <c r="J92" s="20">
        <f>IF($D92="","",$F92/$D92)</f>
        <v/>
      </c>
      <c r="K92" s="20">
        <f>IF($G92="","",IFERROR($E92/$G92,""))</f>
        <v/>
      </c>
      <c r="L92" s="21">
        <f>IF($E92="","",IFERROR($G92/$E92,""))</f>
        <v/>
      </c>
    </row>
    <row r="93">
      <c r="H93" s="18">
        <f>IF($D93="","",ROUND($E93/$D93,2))</f>
        <v/>
      </c>
      <c r="I93" s="19">
        <f>IF($C93="","",$D93/$C93)</f>
        <v/>
      </c>
      <c r="J93" s="20">
        <f>IF($D93="","",$F93/$D93)</f>
        <v/>
      </c>
      <c r="K93" s="20">
        <f>IF($G93="","",IFERROR($E93/$G93,""))</f>
        <v/>
      </c>
      <c r="L93" s="21">
        <f>IF($E93="","",IFERROR($G93/$E93,""))</f>
        <v/>
      </c>
    </row>
    <row r="94">
      <c r="H94" s="18">
        <f>IF($D94="","",ROUND($E94/$D94,2))</f>
        <v/>
      </c>
      <c r="I94" s="19">
        <f>IF($C94="","",$D94/$C94)</f>
        <v/>
      </c>
      <c r="J94" s="20">
        <f>IF($D94="","",$F94/$D94)</f>
        <v/>
      </c>
      <c r="K94" s="20">
        <f>IF($G94="","",IFERROR($E94/$G94,""))</f>
        <v/>
      </c>
      <c r="L94" s="21">
        <f>IF($E94="","",IFERROR($G94/$E94,""))</f>
        <v/>
      </c>
    </row>
    <row r="95">
      <c r="H95" s="18">
        <f>IF($D95="","",ROUND($E95/$D95,2))</f>
        <v/>
      </c>
      <c r="I95" s="19">
        <f>IF($C95="","",$D95/$C95)</f>
        <v/>
      </c>
      <c r="J95" s="20">
        <f>IF($D95="","",$F95/$D95)</f>
        <v/>
      </c>
      <c r="K95" s="20">
        <f>IF($G95="","",IFERROR($E95/$G95,""))</f>
        <v/>
      </c>
      <c r="L95" s="21">
        <f>IF($E95="","",IFERROR($G95/$E95,""))</f>
        <v/>
      </c>
    </row>
    <row r="96">
      <c r="H96" s="18">
        <f>IF($D96="","",ROUND($E96/$D96,2))</f>
        <v/>
      </c>
      <c r="I96" s="19">
        <f>IF($C96="","",$D96/$C96)</f>
        <v/>
      </c>
      <c r="J96" s="20">
        <f>IF($D96="","",$F96/$D96)</f>
        <v/>
      </c>
      <c r="K96" s="20">
        <f>IF($G96="","",IFERROR($E96/$G96,""))</f>
        <v/>
      </c>
      <c r="L96" s="21">
        <f>IF($E96="","",IFERROR($G96/$E96,""))</f>
        <v/>
      </c>
    </row>
    <row r="97">
      <c r="H97" s="18">
        <f>IF($D97="","",ROUND($E97/$D97,2))</f>
        <v/>
      </c>
      <c r="I97" s="19">
        <f>IF($C97="","",$D97/$C97)</f>
        <v/>
      </c>
      <c r="J97" s="20">
        <f>IF($D97="","",$F97/$D97)</f>
        <v/>
      </c>
      <c r="K97" s="20">
        <f>IF($G97="","",IFERROR($E97/$G97,""))</f>
        <v/>
      </c>
      <c r="L97" s="21">
        <f>IF($E97="","",IFERROR($G97/$E97,""))</f>
        <v/>
      </c>
    </row>
    <row r="98">
      <c r="H98" s="18">
        <f>IF($D98="","",ROUND($E98/$D98,2))</f>
        <v/>
      </c>
      <c r="I98" s="19">
        <f>IF($C98="","",$D98/$C98)</f>
        <v/>
      </c>
      <c r="J98" s="20">
        <f>IF($D98="","",$F98/$D98)</f>
        <v/>
      </c>
      <c r="K98" s="20">
        <f>IF($G98="","",IFERROR($E98/$G98,""))</f>
        <v/>
      </c>
      <c r="L98" s="21">
        <f>IF($E98="","",IFERROR($G98/$E98,""))</f>
        <v/>
      </c>
    </row>
    <row r="99">
      <c r="H99" s="18">
        <f>IF($D99="","",ROUND($E99/$D99,2))</f>
        <v/>
      </c>
      <c r="I99" s="19">
        <f>IF($C99="","",$D99/$C99)</f>
        <v/>
      </c>
      <c r="J99" s="20">
        <f>IF($D99="","",$F99/$D99)</f>
        <v/>
      </c>
      <c r="K99" s="20">
        <f>IF($G99="","",IFERROR($E99/$G99,""))</f>
        <v/>
      </c>
      <c r="L99" s="21">
        <f>IF($E99="","",IFERROR($G99/$E99,""))</f>
        <v/>
      </c>
    </row>
    <row r="100">
      <c r="H100" s="18">
        <f>IF($D100="","",ROUND($E100/$D100,2))</f>
        <v/>
      </c>
      <c r="I100" s="19">
        <f>IF($C100="","",$D100/$C100)</f>
        <v/>
      </c>
      <c r="J100" s="20">
        <f>IF($D100="","",$F100/$D100)</f>
        <v/>
      </c>
      <c r="K100" s="20">
        <f>IF($G100="","",IFERROR($E100/$G100,""))</f>
        <v/>
      </c>
      <c r="L100" s="21">
        <f>IF($E100="","",IFERROR($G100/$E100,""))</f>
        <v/>
      </c>
    </row>
    <row r="101">
      <c r="H101" s="18">
        <f>IF($D101="","",ROUND($E101/$D101,2))</f>
        <v/>
      </c>
      <c r="I101" s="19">
        <f>IF($C101="","",$D101/$C101)</f>
        <v/>
      </c>
      <c r="J101" s="20">
        <f>IF($D101="","",$F101/$D101)</f>
        <v/>
      </c>
      <c r="K101" s="20">
        <f>IF($G101="","",IFERROR($E101/$G101,""))</f>
        <v/>
      </c>
      <c r="L101" s="21">
        <f>IF($E101="","",IFERROR($G101/$E101,""))</f>
        <v/>
      </c>
    </row>
    <row r="102">
      <c r="H102" s="18">
        <f>IF($D102="","",ROUND($E102/$D102,2))</f>
        <v/>
      </c>
      <c r="I102" s="19">
        <f>IF($C102="","",$D102/$C102)</f>
        <v/>
      </c>
      <c r="J102" s="20">
        <f>IF($D102="","",$F102/$D102)</f>
        <v/>
      </c>
      <c r="K102" s="20">
        <f>IF($G102="","",IFERROR($E102/$G102,""))</f>
        <v/>
      </c>
      <c r="L102" s="21">
        <f>IF($E102="","",IFERROR($G102/$E102,""))</f>
        <v/>
      </c>
    </row>
    <row r="103">
      <c r="H103" s="18">
        <f>IF($D103="","",ROUND($E103/$D103,2))</f>
        <v/>
      </c>
      <c r="I103" s="19">
        <f>IF($C103="","",$D103/$C103)</f>
        <v/>
      </c>
      <c r="J103" s="20">
        <f>IF($D103="","",$F103/$D103)</f>
        <v/>
      </c>
      <c r="K103" s="20">
        <f>IF($G103="","",IFERROR($E103/$G103,""))</f>
        <v/>
      </c>
      <c r="L103" s="21">
        <f>IF($E103="","",IFERROR($G103/$E103,""))</f>
        <v/>
      </c>
    </row>
    <row r="104">
      <c r="H104" s="18">
        <f>IF($D104="","",ROUND($E104/$D104,2))</f>
        <v/>
      </c>
      <c r="I104" s="19">
        <f>IF($C104="","",$D104/$C104)</f>
        <v/>
      </c>
      <c r="J104" s="20">
        <f>IF($D104="","",$F104/$D104)</f>
        <v/>
      </c>
      <c r="K104" s="20">
        <f>IF($G104="","",IFERROR($E104/$G104,""))</f>
        <v/>
      </c>
      <c r="L104" s="21">
        <f>IF($E104="","",IFERROR($G104/$E104,""))</f>
        <v/>
      </c>
    </row>
    <row r="105">
      <c r="H105" s="18">
        <f>IF($D105="","",ROUND($E105/$D105,2))</f>
        <v/>
      </c>
      <c r="I105" s="19">
        <f>IF($C105="","",$D105/$C105)</f>
        <v/>
      </c>
      <c r="J105" s="20">
        <f>IF($D105="","",$F105/$D105)</f>
        <v/>
      </c>
      <c r="K105" s="20">
        <f>IF($G105="","",IFERROR($E105/$G105,""))</f>
        <v/>
      </c>
      <c r="L105" s="21">
        <f>IF($E105="","",IFERROR($G105/$E105,""))</f>
        <v/>
      </c>
    </row>
    <row r="106">
      <c r="H106" s="18">
        <f>IF($D106="","",ROUND($E106/$D106,2))</f>
        <v/>
      </c>
      <c r="I106" s="19">
        <f>IF($C106="","",$D106/$C106)</f>
        <v/>
      </c>
      <c r="J106" s="20">
        <f>IF($D106="","",$F106/$D106)</f>
        <v/>
      </c>
      <c r="K106" s="20">
        <f>IF($G106="","",IFERROR($E106/$G106,""))</f>
        <v/>
      </c>
      <c r="L106" s="21">
        <f>IF($E106="","",IFERROR($G106/$E106,""))</f>
        <v/>
      </c>
    </row>
    <row r="107">
      <c r="H107" s="18">
        <f>IF($D107="","",ROUND($E107/$D107,2))</f>
        <v/>
      </c>
      <c r="I107" s="19">
        <f>IF($C107="","",$D107/$C107)</f>
        <v/>
      </c>
      <c r="J107" s="20">
        <f>IF($D107="","",$F107/$D107)</f>
        <v/>
      </c>
      <c r="K107" s="20">
        <f>IF($G107="","",IFERROR($E107/$G107,""))</f>
        <v/>
      </c>
      <c r="L107" s="21">
        <f>IF($E107="","",IFERROR($G107/$E107,""))</f>
        <v/>
      </c>
    </row>
    <row r="108">
      <c r="H108" s="18">
        <f>IF($D108="","",ROUND($E108/$D108,2))</f>
        <v/>
      </c>
      <c r="I108" s="19">
        <f>IF($C108="","",$D108/$C108)</f>
        <v/>
      </c>
      <c r="J108" s="20">
        <f>IF($D108="","",$F108/$D108)</f>
        <v/>
      </c>
      <c r="K108" s="20">
        <f>IF($G108="","",IFERROR($E108/$G108,""))</f>
        <v/>
      </c>
      <c r="L108" s="21">
        <f>IF($E108="","",IFERROR($G108/$E108,""))</f>
        <v/>
      </c>
    </row>
    <row r="109">
      <c r="H109" s="18">
        <f>IF($D109="","",ROUND($E109/$D109,2))</f>
        <v/>
      </c>
      <c r="I109" s="19">
        <f>IF($C109="","",$D109/$C109)</f>
        <v/>
      </c>
      <c r="J109" s="20">
        <f>IF($D109="","",$F109/$D109)</f>
        <v/>
      </c>
      <c r="K109" s="20">
        <f>IF($G109="","",IFERROR($E109/$G109,""))</f>
        <v/>
      </c>
      <c r="L109" s="21">
        <f>IF($E109="","",IFERROR($G109/$E109,""))</f>
        <v/>
      </c>
    </row>
    <row r="110">
      <c r="H110" s="18">
        <f>IF($D110="","",ROUND($E110/$D110,2))</f>
        <v/>
      </c>
      <c r="I110" s="19">
        <f>IF($C110="","",$D110/$C110)</f>
        <v/>
      </c>
      <c r="J110" s="20">
        <f>IF($D110="","",$F110/$D110)</f>
        <v/>
      </c>
      <c r="K110" s="20">
        <f>IF($G110="","",IFERROR($E110/$G110,""))</f>
        <v/>
      </c>
      <c r="L110" s="21">
        <f>IF($E110="","",IFERROR($G110/$E110,""))</f>
        <v/>
      </c>
    </row>
    <row r="111">
      <c r="H111" s="18">
        <f>IF($D111="","",ROUND($E111/$D111,2))</f>
        <v/>
      </c>
      <c r="I111" s="19">
        <f>IF($C111="","",$D111/$C111)</f>
        <v/>
      </c>
      <c r="J111" s="20">
        <f>IF($D111="","",$F111/$D111)</f>
        <v/>
      </c>
      <c r="K111" s="20">
        <f>IF($G111="","",IFERROR($E111/$G111,""))</f>
        <v/>
      </c>
      <c r="L111" s="21">
        <f>IF($E111="","",IFERROR($G111/$E111,""))</f>
        <v/>
      </c>
    </row>
    <row r="112">
      <c r="H112" s="18">
        <f>IF($D112="","",ROUND($E112/$D112,2))</f>
        <v/>
      </c>
      <c r="I112" s="19">
        <f>IF($C112="","",$D112/$C112)</f>
        <v/>
      </c>
      <c r="J112" s="20">
        <f>IF($D112="","",$F112/$D112)</f>
        <v/>
      </c>
      <c r="K112" s="20">
        <f>IF($G112="","",IFERROR($E112/$G112,""))</f>
        <v/>
      </c>
      <c r="L112" s="21">
        <f>IF($E112="","",IFERROR($G112/$E112,""))</f>
        <v/>
      </c>
    </row>
    <row r="113">
      <c r="H113" s="18">
        <f>IF($D113="","",ROUND($E113/$D113,2))</f>
        <v/>
      </c>
      <c r="I113" s="19">
        <f>IF($C113="","",$D113/$C113)</f>
        <v/>
      </c>
      <c r="J113" s="20">
        <f>IF($D113="","",$F113/$D113)</f>
        <v/>
      </c>
      <c r="K113" s="20">
        <f>IF($G113="","",IFERROR($E113/$G113,""))</f>
        <v/>
      </c>
      <c r="L113" s="21">
        <f>IF($E113="","",IFERROR($G113/$E113,""))</f>
        <v/>
      </c>
    </row>
    <row r="114">
      <c r="H114" s="18">
        <f>IF($D114="","",ROUND($E114/$D114,2))</f>
        <v/>
      </c>
      <c r="I114" s="19">
        <f>IF($C114="","",$D114/$C114)</f>
        <v/>
      </c>
      <c r="J114" s="20">
        <f>IF($D114="","",$F114/$D114)</f>
        <v/>
      </c>
      <c r="K114" s="20">
        <f>IF($G114="","",IFERROR($E114/$G114,""))</f>
        <v/>
      </c>
      <c r="L114" s="21">
        <f>IF($E114="","",IFERROR($G114/$E114,""))</f>
        <v/>
      </c>
    </row>
    <row r="115">
      <c r="H115" s="18">
        <f>IF($D115="","",ROUND($E115/$D115,2))</f>
        <v/>
      </c>
      <c r="I115" s="19">
        <f>IF($C115="","",$D115/$C115)</f>
        <v/>
      </c>
      <c r="J115" s="20">
        <f>IF($D115="","",$F115/$D115)</f>
        <v/>
      </c>
      <c r="K115" s="20">
        <f>IF($G115="","",IFERROR($E115/$G115,""))</f>
        <v/>
      </c>
      <c r="L115" s="21">
        <f>IF($E115="","",IFERROR($G115/$E115,""))</f>
        <v/>
      </c>
    </row>
    <row r="116">
      <c r="H116" s="18">
        <f>IF($D116="","",ROUND($E116/$D116,2))</f>
        <v/>
      </c>
      <c r="I116" s="19">
        <f>IF($C116="","",$D116/$C116)</f>
        <v/>
      </c>
      <c r="J116" s="20">
        <f>IF($D116="","",$F116/$D116)</f>
        <v/>
      </c>
      <c r="K116" s="20">
        <f>IF($G116="","",IFERROR($E116/$G116,""))</f>
        <v/>
      </c>
      <c r="L116" s="21">
        <f>IF($E116="","",IFERROR($G116/$E116,""))</f>
        <v/>
      </c>
    </row>
    <row r="117">
      <c r="H117" s="18">
        <f>IF($D117="","",ROUND($E117/$D117,2))</f>
        <v/>
      </c>
      <c r="I117" s="19">
        <f>IF($C117="","",$D117/$C117)</f>
        <v/>
      </c>
      <c r="J117" s="20">
        <f>IF($D117="","",$F117/$D117)</f>
        <v/>
      </c>
      <c r="K117" s="20">
        <f>IF($G117="","",IFERROR($E117/$G117,""))</f>
        <v/>
      </c>
      <c r="L117" s="21">
        <f>IF($E117="","",IFERROR($G117/$E117,""))</f>
        <v/>
      </c>
    </row>
    <row r="118">
      <c r="H118" s="18">
        <f>IF($D118="","",ROUND($E118/$D118,2))</f>
        <v/>
      </c>
      <c r="I118" s="19">
        <f>IF($C118="","",$D118/$C118)</f>
        <v/>
      </c>
      <c r="J118" s="20">
        <f>IF($D118="","",$F118/$D118)</f>
        <v/>
      </c>
      <c r="K118" s="20">
        <f>IF($G118="","",IFERROR($E118/$G118,""))</f>
        <v/>
      </c>
      <c r="L118" s="21">
        <f>IF($E118="","",IFERROR($G118/$E118,""))</f>
        <v/>
      </c>
    </row>
    <row r="119">
      <c r="H119" s="18">
        <f>IF($D119="","",ROUND($E119/$D119,2))</f>
        <v/>
      </c>
      <c r="I119" s="19">
        <f>IF($C119="","",$D119/$C119)</f>
        <v/>
      </c>
      <c r="J119" s="20">
        <f>IF($D119="","",$F119/$D119)</f>
        <v/>
      </c>
      <c r="K119" s="20">
        <f>IF($G119="","",IFERROR($E119/$G119,""))</f>
        <v/>
      </c>
      <c r="L119" s="21">
        <f>IF($E119="","",IFERROR($G119/$E119,""))</f>
        <v/>
      </c>
    </row>
    <row r="120">
      <c r="H120" s="18">
        <f>IF($D120="","",ROUND($E120/$D120,2))</f>
        <v/>
      </c>
      <c r="I120" s="19">
        <f>IF($C120="","",$D120/$C120)</f>
        <v/>
      </c>
      <c r="J120" s="20">
        <f>IF($D120="","",$F120/$D120)</f>
        <v/>
      </c>
      <c r="K120" s="20">
        <f>IF($G120="","",IFERROR($E120/$G120,""))</f>
        <v/>
      </c>
      <c r="L120" s="21">
        <f>IF($E120="","",IFERROR($G120/$E120,""))</f>
        <v/>
      </c>
    </row>
    <row r="121">
      <c r="H121" s="18">
        <f>IF($D121="","",ROUND($E121/$D121,2))</f>
        <v/>
      </c>
      <c r="I121" s="19">
        <f>IF($C121="","",$D121/$C121)</f>
        <v/>
      </c>
      <c r="J121" s="20">
        <f>IF($D121="","",$F121/$D121)</f>
        <v/>
      </c>
      <c r="K121" s="20">
        <f>IF($G121="","",IFERROR($E121/$G121,""))</f>
        <v/>
      </c>
      <c r="L121" s="21">
        <f>IF($E121="","",IFERROR($G121/$E121,""))</f>
        <v/>
      </c>
    </row>
    <row r="122">
      <c r="H122" s="18">
        <f>IF($D122="","",ROUND($E122/$D122,2))</f>
        <v/>
      </c>
      <c r="I122" s="19">
        <f>IF($C122="","",$D122/$C122)</f>
        <v/>
      </c>
      <c r="J122" s="20">
        <f>IF($D122="","",$F122/$D122)</f>
        <v/>
      </c>
      <c r="K122" s="20">
        <f>IF($G122="","",IFERROR($E122/$G122,""))</f>
        <v/>
      </c>
      <c r="L122" s="21">
        <f>IF($E122="","",IFERROR($G122/$E122,""))</f>
        <v/>
      </c>
    </row>
    <row r="123">
      <c r="H123" s="18">
        <f>IF($D123="","",ROUND($E123/$D123,2))</f>
        <v/>
      </c>
      <c r="I123" s="19">
        <f>IF($C123="","",$D123/$C123)</f>
        <v/>
      </c>
      <c r="J123" s="20">
        <f>IF($D123="","",$F123/$D123)</f>
        <v/>
      </c>
      <c r="K123" s="20">
        <f>IF($G123="","",IFERROR($E123/$G123,""))</f>
        <v/>
      </c>
      <c r="L123" s="21">
        <f>IF($E123="","",IFERROR($G123/$E123,""))</f>
        <v/>
      </c>
    </row>
    <row r="124">
      <c r="H124" s="18">
        <f>IF($D124="","",ROUND($E124/$D124,2))</f>
        <v/>
      </c>
      <c r="I124" s="19">
        <f>IF($C124="","",$D124/$C124)</f>
        <v/>
      </c>
      <c r="J124" s="20">
        <f>IF($D124="","",$F124/$D124)</f>
        <v/>
      </c>
      <c r="K124" s="20">
        <f>IF($G124="","",IFERROR($E124/$G124,""))</f>
        <v/>
      </c>
      <c r="L124" s="21">
        <f>IF($E124="","",IFERROR($G124/$E124,""))</f>
        <v/>
      </c>
    </row>
    <row r="125">
      <c r="H125" s="18">
        <f>IF($D125="","",ROUND($E125/$D125,2))</f>
        <v/>
      </c>
      <c r="I125" s="19">
        <f>IF($C125="","",$D125/$C125)</f>
        <v/>
      </c>
      <c r="J125" s="20">
        <f>IF($D125="","",$F125/$D125)</f>
        <v/>
      </c>
      <c r="K125" s="20">
        <f>IF($G125="","",IFERROR($E125/$G125,""))</f>
        <v/>
      </c>
      <c r="L125" s="21">
        <f>IF($E125="","",IFERROR($G125/$E125,""))</f>
        <v/>
      </c>
    </row>
    <row r="126">
      <c r="H126" s="18">
        <f>IF($D126="","",ROUND($E126/$D126,2))</f>
        <v/>
      </c>
      <c r="I126" s="19">
        <f>IF($C126="","",$D126/$C126)</f>
        <v/>
      </c>
      <c r="J126" s="20">
        <f>IF($D126="","",$F126/$D126)</f>
        <v/>
      </c>
      <c r="K126" s="20">
        <f>IF($G126="","",IFERROR($E126/$G126,""))</f>
        <v/>
      </c>
      <c r="L126" s="21">
        <f>IF($E126="","",IFERROR($G126/$E126,""))</f>
        <v/>
      </c>
    </row>
    <row r="127">
      <c r="H127" s="18">
        <f>IF($D127="","",ROUND($E127/$D127,2))</f>
        <v/>
      </c>
      <c r="I127" s="19">
        <f>IF($C127="","",$D127/$C127)</f>
        <v/>
      </c>
      <c r="J127" s="20">
        <f>IF($D127="","",$F127/$D127)</f>
        <v/>
      </c>
      <c r="K127" s="20">
        <f>IF($G127="","",IFERROR($E127/$G127,""))</f>
        <v/>
      </c>
      <c r="L127" s="21">
        <f>IF($E127="","",IFERROR($G127/$E127,""))</f>
        <v/>
      </c>
    </row>
    <row r="128">
      <c r="H128" s="18">
        <f>IF($D128="","",ROUND($E128/$D128,2))</f>
        <v/>
      </c>
      <c r="I128" s="19">
        <f>IF($C128="","",$D128/$C128)</f>
        <v/>
      </c>
      <c r="J128" s="20">
        <f>IF($D128="","",$F128/$D128)</f>
        <v/>
      </c>
      <c r="K128" s="20">
        <f>IF($G128="","",IFERROR($E128/$G128,""))</f>
        <v/>
      </c>
      <c r="L128" s="21">
        <f>IF($E128="","",IFERROR($G128/$E128,""))</f>
        <v/>
      </c>
    </row>
    <row r="129">
      <c r="H129" s="18">
        <f>IF($D129="","",ROUND($E129/$D129,2))</f>
        <v/>
      </c>
      <c r="I129" s="19">
        <f>IF($C129="","",$D129/$C129)</f>
        <v/>
      </c>
      <c r="J129" s="20">
        <f>IF($D129="","",$F129/$D129)</f>
        <v/>
      </c>
      <c r="K129" s="20">
        <f>IF($G129="","",IFERROR($E129/$G129,""))</f>
        <v/>
      </c>
      <c r="L129" s="21">
        <f>IF($E129="","",IFERROR($G129/$E129,""))</f>
        <v/>
      </c>
    </row>
    <row r="130">
      <c r="H130" s="18">
        <f>IF($D130="","",ROUND($E130/$D130,2))</f>
        <v/>
      </c>
      <c r="I130" s="19">
        <f>IF($C130="","",$D130/$C130)</f>
        <v/>
      </c>
      <c r="J130" s="20">
        <f>IF($D130="","",$F130/$D130)</f>
        <v/>
      </c>
      <c r="K130" s="20">
        <f>IF($G130="","",IFERROR($E130/$G130,""))</f>
        <v/>
      </c>
      <c r="L130" s="21">
        <f>IF($E130="","",IFERROR($G130/$E130,""))</f>
        <v/>
      </c>
    </row>
    <row r="131">
      <c r="H131" s="18">
        <f>IF($D131="","",ROUND($E131/$D131,2))</f>
        <v/>
      </c>
      <c r="I131" s="19">
        <f>IF($C131="","",$D131/$C131)</f>
        <v/>
      </c>
      <c r="J131" s="20">
        <f>IF($D131="","",$F131/$D131)</f>
        <v/>
      </c>
      <c r="K131" s="20">
        <f>IF($G131="","",IFERROR($E131/$G131,""))</f>
        <v/>
      </c>
      <c r="L131" s="21">
        <f>IF($E131="","",IFERROR($G131/$E131,""))</f>
        <v/>
      </c>
    </row>
    <row r="132">
      <c r="H132" s="18">
        <f>IF($D132="","",ROUND($E132/$D132,2))</f>
        <v/>
      </c>
      <c r="I132" s="19">
        <f>IF($C132="","",$D132/$C132)</f>
        <v/>
      </c>
      <c r="J132" s="20">
        <f>IF($D132="","",$F132/$D132)</f>
        <v/>
      </c>
      <c r="K132" s="20">
        <f>IF($G132="","",IFERROR($E132/$G132,""))</f>
        <v/>
      </c>
      <c r="L132" s="21">
        <f>IF($E132="","",IFERROR($G132/$E132,""))</f>
        <v/>
      </c>
    </row>
    <row r="133">
      <c r="H133" s="18">
        <f>IF($D133="","",ROUND($E133/$D133,2))</f>
        <v/>
      </c>
      <c r="I133" s="19">
        <f>IF($C133="","",$D133/$C133)</f>
        <v/>
      </c>
      <c r="J133" s="20">
        <f>IF($D133="","",$F133/$D133)</f>
        <v/>
      </c>
      <c r="K133" s="20">
        <f>IF($G133="","",IFERROR($E133/$G133,""))</f>
        <v/>
      </c>
      <c r="L133" s="21">
        <f>IF($E133="","",IFERROR($G133/$E133,""))</f>
        <v/>
      </c>
    </row>
    <row r="134">
      <c r="H134" s="18">
        <f>IF($D134="","",ROUND($E134/$D134,2))</f>
        <v/>
      </c>
      <c r="I134" s="19">
        <f>IF($C134="","",$D134/$C134)</f>
        <v/>
      </c>
      <c r="J134" s="20">
        <f>IF($D134="","",$F134/$D134)</f>
        <v/>
      </c>
      <c r="K134" s="20">
        <f>IF($G134="","",IFERROR($E134/$G134,""))</f>
        <v/>
      </c>
      <c r="L134" s="21">
        <f>IF($E134="","",IFERROR($G134/$E134,""))</f>
        <v/>
      </c>
    </row>
    <row r="135">
      <c r="H135" s="18">
        <f>IF($D135="","",ROUND($E135/$D135,2))</f>
        <v/>
      </c>
      <c r="I135" s="19">
        <f>IF($C135="","",$D135/$C135)</f>
        <v/>
      </c>
      <c r="J135" s="20">
        <f>IF($D135="","",$F135/$D135)</f>
        <v/>
      </c>
      <c r="K135" s="20">
        <f>IF($G135="","",IFERROR($E135/$G135,""))</f>
        <v/>
      </c>
      <c r="L135" s="21">
        <f>IF($E135="","",IFERROR($G135/$E135,""))</f>
        <v/>
      </c>
    </row>
    <row r="136">
      <c r="H136" s="18">
        <f>IF($D136="","",ROUND($E136/$D136,2))</f>
        <v/>
      </c>
      <c r="I136" s="19">
        <f>IF($C136="","",$D136/$C136)</f>
        <v/>
      </c>
      <c r="J136" s="20">
        <f>IF($D136="","",$F136/$D136)</f>
        <v/>
      </c>
      <c r="K136" s="20">
        <f>IF($G136="","",IFERROR($E136/$G136,""))</f>
        <v/>
      </c>
      <c r="L136" s="21">
        <f>IF($E136="","",IFERROR($G136/$E136,""))</f>
        <v/>
      </c>
    </row>
    <row r="137">
      <c r="H137" s="18">
        <f>IF($D137="","",ROUND($E137/$D137,2))</f>
        <v/>
      </c>
      <c r="I137" s="19">
        <f>IF($C137="","",$D137/$C137)</f>
        <v/>
      </c>
      <c r="J137" s="20">
        <f>IF($D137="","",$F137/$D137)</f>
        <v/>
      </c>
      <c r="K137" s="20">
        <f>IF($G137="","",IFERROR($E137/$G137,""))</f>
        <v/>
      </c>
      <c r="L137" s="21">
        <f>IF($E137="","",IFERROR($G137/$E137,""))</f>
        <v/>
      </c>
    </row>
    <row r="138">
      <c r="H138" s="18">
        <f>IF($D138="","",ROUND($E138/$D138,2))</f>
        <v/>
      </c>
      <c r="I138" s="19">
        <f>IF($C138="","",$D138/$C138)</f>
        <v/>
      </c>
      <c r="J138" s="20">
        <f>IF($D138="","",$F138/$D138)</f>
        <v/>
      </c>
      <c r="K138" s="20">
        <f>IF($G138="","",IFERROR($E138/$G138,""))</f>
        <v/>
      </c>
      <c r="L138" s="21">
        <f>IF($E138="","",IFERROR($G138/$E138,""))</f>
        <v/>
      </c>
    </row>
    <row r="139">
      <c r="H139" s="18">
        <f>IF($D139="","",ROUND($E139/$D139,2))</f>
        <v/>
      </c>
      <c r="I139" s="19">
        <f>IF($C139="","",$D139/$C139)</f>
        <v/>
      </c>
      <c r="J139" s="20">
        <f>IF($D139="","",$F139/$D139)</f>
        <v/>
      </c>
      <c r="K139" s="20">
        <f>IF($G139="","",IFERROR($E139/$G139,""))</f>
        <v/>
      </c>
      <c r="L139" s="21">
        <f>IF($E139="","",IFERROR($G139/$E139,""))</f>
        <v/>
      </c>
    </row>
    <row r="140">
      <c r="H140" s="18">
        <f>IF($D140="","",ROUND($E140/$D140,2))</f>
        <v/>
      </c>
      <c r="I140" s="19">
        <f>IF($C140="","",$D140/$C140)</f>
        <v/>
      </c>
      <c r="J140" s="20">
        <f>IF($D140="","",$F140/$D140)</f>
        <v/>
      </c>
      <c r="K140" s="20">
        <f>IF($G140="","",IFERROR($E140/$G140,""))</f>
        <v/>
      </c>
      <c r="L140" s="21">
        <f>IF($E140="","",IFERROR($G140/$E140,""))</f>
        <v/>
      </c>
    </row>
    <row r="141">
      <c r="H141" s="18">
        <f>IF($D141="","",ROUND($E141/$D141,2))</f>
        <v/>
      </c>
      <c r="I141" s="19">
        <f>IF($C141="","",$D141/$C141)</f>
        <v/>
      </c>
      <c r="J141" s="20">
        <f>IF($D141="","",$F141/$D141)</f>
        <v/>
      </c>
      <c r="K141" s="20">
        <f>IF($G141="","",IFERROR($E141/$G141,""))</f>
        <v/>
      </c>
      <c r="L141" s="21">
        <f>IF($E141="","",IFERROR($G141/$E141,""))</f>
        <v/>
      </c>
    </row>
    <row r="142">
      <c r="H142" s="18">
        <f>IF($D142="","",ROUND($E142/$D142,2))</f>
        <v/>
      </c>
      <c r="I142" s="19">
        <f>IF($C142="","",$D142/$C142)</f>
        <v/>
      </c>
      <c r="J142" s="20">
        <f>IF($D142="","",$F142/$D142)</f>
        <v/>
      </c>
      <c r="K142" s="20">
        <f>IF($G142="","",IFERROR($E142/$G142,""))</f>
        <v/>
      </c>
      <c r="L142" s="21">
        <f>IF($E142="","",IFERROR($G142/$E142,""))</f>
        <v/>
      </c>
    </row>
    <row r="143">
      <c r="H143" s="18">
        <f>IF($D143="","",ROUND($E143/$D143,2))</f>
        <v/>
      </c>
      <c r="I143" s="19">
        <f>IF($C143="","",$D143/$C143)</f>
        <v/>
      </c>
      <c r="J143" s="20">
        <f>IF($D143="","",$F143/$D143)</f>
        <v/>
      </c>
      <c r="K143" s="20">
        <f>IF($G143="","",IFERROR($E143/$G143,""))</f>
        <v/>
      </c>
      <c r="L143" s="21">
        <f>IF($E143="","",IFERROR($G143/$E143,""))</f>
        <v/>
      </c>
    </row>
    <row r="144">
      <c r="H144" s="18">
        <f>IF($D144="","",ROUND($E144/$D144,2))</f>
        <v/>
      </c>
      <c r="I144" s="19">
        <f>IF($C144="","",$D144/$C144)</f>
        <v/>
      </c>
      <c r="J144" s="20">
        <f>IF($D144="","",$F144/$D144)</f>
        <v/>
      </c>
      <c r="K144" s="20">
        <f>IF($G144="","",IFERROR($E144/$G144,""))</f>
        <v/>
      </c>
      <c r="L144" s="21">
        <f>IF($E144="","",IFERROR($G144/$E144,""))</f>
        <v/>
      </c>
    </row>
    <row r="145">
      <c r="H145" s="18">
        <f>IF($D145="","",ROUND($E145/$D145,2))</f>
        <v/>
      </c>
      <c r="I145" s="19">
        <f>IF($C145="","",$D145/$C145)</f>
        <v/>
      </c>
      <c r="J145" s="20">
        <f>IF($D145="","",$F145/$D145)</f>
        <v/>
      </c>
      <c r="K145" s="20">
        <f>IF($G145="","",IFERROR($E145/$G145,""))</f>
        <v/>
      </c>
      <c r="L145" s="21">
        <f>IF($E145="","",IFERROR($G145/$E145,""))</f>
        <v/>
      </c>
    </row>
    <row r="146">
      <c r="H146" s="18">
        <f>IF($D146="","",ROUND($E146/$D146,2))</f>
        <v/>
      </c>
      <c r="I146" s="19">
        <f>IF($C146="","",$D146/$C146)</f>
        <v/>
      </c>
      <c r="J146" s="20">
        <f>IF($D146="","",$F146/$D146)</f>
        <v/>
      </c>
      <c r="K146" s="20">
        <f>IF($G146="","",IFERROR($E146/$G146,""))</f>
        <v/>
      </c>
      <c r="L146" s="21">
        <f>IF($E146="","",IFERROR($G146/$E146,""))</f>
        <v/>
      </c>
    </row>
    <row r="147">
      <c r="H147" s="18">
        <f>IF($D147="","",ROUND($E147/$D147,2))</f>
        <v/>
      </c>
      <c r="I147" s="19">
        <f>IF($C147="","",$D147/$C147)</f>
        <v/>
      </c>
      <c r="J147" s="20">
        <f>IF($D147="","",$F147/$D147)</f>
        <v/>
      </c>
      <c r="K147" s="20">
        <f>IF($G147="","",IFERROR($E147/$G147,""))</f>
        <v/>
      </c>
      <c r="L147" s="21">
        <f>IF($E147="","",IFERROR($G147/$E147,""))</f>
        <v/>
      </c>
    </row>
    <row r="148">
      <c r="H148" s="18">
        <f>IF($D148="","",ROUND($E148/$D148,2))</f>
        <v/>
      </c>
      <c r="I148" s="19">
        <f>IF($C148="","",$D148/$C148)</f>
        <v/>
      </c>
      <c r="J148" s="20">
        <f>IF($D148="","",$F148/$D148)</f>
        <v/>
      </c>
      <c r="K148" s="20">
        <f>IF($G148="","",IFERROR($E148/$G148,""))</f>
        <v/>
      </c>
      <c r="L148" s="21">
        <f>IF($E148="","",IFERROR($G148/$E148,""))</f>
        <v/>
      </c>
    </row>
    <row r="149">
      <c r="H149" s="18">
        <f>IF($D149="","",ROUND($E149/$D149,2))</f>
        <v/>
      </c>
      <c r="I149" s="19">
        <f>IF($C149="","",$D149/$C149)</f>
        <v/>
      </c>
      <c r="J149" s="20">
        <f>IF($D149="","",$F149/$D149)</f>
        <v/>
      </c>
      <c r="K149" s="20">
        <f>IF($G149="","",IFERROR($E149/$G149,""))</f>
        <v/>
      </c>
      <c r="L149" s="21">
        <f>IF($E149="","",IFERROR($G149/$E149,""))</f>
        <v/>
      </c>
    </row>
    <row r="150">
      <c r="H150" s="18">
        <f>IF($D150="","",ROUND($E150/$D150,2))</f>
        <v/>
      </c>
      <c r="I150" s="19">
        <f>IF($C150="","",$D150/$C150)</f>
        <v/>
      </c>
      <c r="J150" s="20">
        <f>IF($D150="","",$F150/$D150)</f>
        <v/>
      </c>
      <c r="K150" s="20">
        <f>IF($G150="","",IFERROR($E150/$G150,""))</f>
        <v/>
      </c>
      <c r="L150" s="21">
        <f>IF($E150="","",IFERROR($G150/$E150,""))</f>
        <v/>
      </c>
    </row>
    <row r="151">
      <c r="H151" s="18">
        <f>IF($D151="","",ROUND($E151/$D151,2))</f>
        <v/>
      </c>
      <c r="I151" s="19">
        <f>IF($C151="","",$D151/$C151)</f>
        <v/>
      </c>
      <c r="J151" s="20">
        <f>IF($D151="","",$F151/$D151)</f>
        <v/>
      </c>
      <c r="K151" s="20">
        <f>IF($G151="","",IFERROR($E151/$G151,""))</f>
        <v/>
      </c>
      <c r="L151" s="21">
        <f>IF($E151="","",IFERROR($G151/$E151,""))</f>
        <v/>
      </c>
    </row>
    <row r="152">
      <c r="H152" s="18">
        <f>IF($D152="","",ROUND($E152/$D152,2))</f>
        <v/>
      </c>
      <c r="I152" s="19">
        <f>IF($C152="","",$D152/$C152)</f>
        <v/>
      </c>
      <c r="J152" s="20">
        <f>IF($D152="","",$F152/$D152)</f>
        <v/>
      </c>
      <c r="K152" s="20">
        <f>IF($G152="","",IFERROR($E152/$G152,""))</f>
        <v/>
      </c>
      <c r="L152" s="21">
        <f>IF($E152="","",IFERROR($G152/$E152,""))</f>
        <v/>
      </c>
    </row>
    <row r="153">
      <c r="H153" s="18">
        <f>IF($D153="","",ROUND($E153/$D153,2))</f>
        <v/>
      </c>
      <c r="I153" s="19">
        <f>IF($C153="","",$D153/$C153)</f>
        <v/>
      </c>
      <c r="J153" s="20">
        <f>IF($D153="","",$F153/$D153)</f>
        <v/>
      </c>
      <c r="K153" s="20">
        <f>IF($G153="","",IFERROR($E153/$G153,""))</f>
        <v/>
      </c>
      <c r="L153" s="21">
        <f>IF($E153="","",IFERROR($G153/$E153,""))</f>
        <v/>
      </c>
    </row>
    <row r="154">
      <c r="H154" s="18">
        <f>IF($D154="","",ROUND($E154/$D154,2))</f>
        <v/>
      </c>
      <c r="I154" s="19">
        <f>IF($C154="","",$D154/$C154)</f>
        <v/>
      </c>
      <c r="J154" s="20">
        <f>IF($D154="","",$F154/$D154)</f>
        <v/>
      </c>
      <c r="K154" s="20">
        <f>IF($G154="","",IFERROR($E154/$G154,""))</f>
        <v/>
      </c>
      <c r="L154" s="21">
        <f>IF($E154="","",IFERROR($G154/$E154,""))</f>
        <v/>
      </c>
    </row>
    <row r="155">
      <c r="H155" s="18">
        <f>IF($D155="","",ROUND($E155/$D155,2))</f>
        <v/>
      </c>
      <c r="I155" s="19">
        <f>IF($C155="","",$D155/$C155)</f>
        <v/>
      </c>
      <c r="J155" s="20">
        <f>IF($D155="","",$F155/$D155)</f>
        <v/>
      </c>
      <c r="K155" s="20">
        <f>IF($G155="","",IFERROR($E155/$G155,""))</f>
        <v/>
      </c>
      <c r="L155" s="21">
        <f>IF($E155="","",IFERROR($G155/$E155,""))</f>
        <v/>
      </c>
    </row>
    <row r="156">
      <c r="H156" s="18">
        <f>IF($D156="","",ROUND($E156/$D156,2))</f>
        <v/>
      </c>
      <c r="I156" s="19">
        <f>IF($C156="","",$D156/$C156)</f>
        <v/>
      </c>
      <c r="J156" s="20">
        <f>IF($D156="","",$F156/$D156)</f>
        <v/>
      </c>
      <c r="K156" s="20">
        <f>IF($G156="","",IFERROR($E156/$G156,""))</f>
        <v/>
      </c>
      <c r="L156" s="21">
        <f>IF($E156="","",IFERROR($G156/$E156,""))</f>
        <v/>
      </c>
    </row>
    <row r="157">
      <c r="H157" s="18">
        <f>IF($D157="","",ROUND($E157/$D157,2))</f>
        <v/>
      </c>
      <c r="I157" s="19">
        <f>IF($C157="","",$D157/$C157)</f>
        <v/>
      </c>
      <c r="J157" s="20">
        <f>IF($D157="","",$F157/$D157)</f>
        <v/>
      </c>
      <c r="K157" s="20">
        <f>IF($G157="","",IFERROR($E157/$G157,""))</f>
        <v/>
      </c>
      <c r="L157" s="21">
        <f>IF($E157="","",IFERROR($G157/$E157,""))</f>
        <v/>
      </c>
    </row>
    <row r="158">
      <c r="H158" s="18">
        <f>IF($D158="","",ROUND($E158/$D158,2))</f>
        <v/>
      </c>
      <c r="I158" s="19">
        <f>IF($C158="","",$D158/$C158)</f>
        <v/>
      </c>
      <c r="J158" s="20">
        <f>IF($D158="","",$F158/$D158)</f>
        <v/>
      </c>
      <c r="K158" s="20">
        <f>IF($G158="","",IFERROR($E158/$G158,""))</f>
        <v/>
      </c>
      <c r="L158" s="21">
        <f>IF($E158="","",IFERROR($G158/$E158,""))</f>
        <v/>
      </c>
    </row>
    <row r="159">
      <c r="H159" s="18">
        <f>IF($D159="","",ROUND($E159/$D159,2))</f>
        <v/>
      </c>
      <c r="I159" s="19">
        <f>IF($C159="","",$D159/$C159)</f>
        <v/>
      </c>
      <c r="J159" s="20">
        <f>IF($D159="","",$F159/$D159)</f>
        <v/>
      </c>
      <c r="K159" s="20">
        <f>IF($G159="","",IFERROR($E159/$G159,""))</f>
        <v/>
      </c>
      <c r="L159" s="21">
        <f>IF($E159="","",IFERROR($G159/$E159,""))</f>
        <v/>
      </c>
    </row>
    <row r="160">
      <c r="H160" s="18">
        <f>IF($D160="","",ROUND($E160/$D160,2))</f>
        <v/>
      </c>
      <c r="I160" s="19">
        <f>IF($C160="","",$D160/$C160)</f>
        <v/>
      </c>
      <c r="J160" s="20">
        <f>IF($D160="","",$F160/$D160)</f>
        <v/>
      </c>
      <c r="K160" s="20">
        <f>IF($G160="","",IFERROR($E160/$G160,""))</f>
        <v/>
      </c>
      <c r="L160" s="21">
        <f>IF($E160="","",IFERROR($G160/$E160,""))</f>
        <v/>
      </c>
    </row>
    <row r="161">
      <c r="H161" s="18">
        <f>IF($D161="","",ROUND($E161/$D161,2))</f>
        <v/>
      </c>
      <c r="I161" s="19">
        <f>IF($C161="","",$D161/$C161)</f>
        <v/>
      </c>
      <c r="J161" s="20">
        <f>IF($D161="","",$F161/$D161)</f>
        <v/>
      </c>
      <c r="K161" s="20">
        <f>IF($G161="","",IFERROR($E161/$G161,""))</f>
        <v/>
      </c>
      <c r="L161" s="21">
        <f>IF($E161="","",IFERROR($G161/$E161,""))</f>
        <v/>
      </c>
    </row>
    <row r="162">
      <c r="H162" s="18">
        <f>IF($D162="","",ROUND($E162/$D162,2))</f>
        <v/>
      </c>
      <c r="I162" s="19">
        <f>IF($C162="","",$D162/$C162)</f>
        <v/>
      </c>
      <c r="J162" s="20">
        <f>IF($D162="","",$F162/$D162)</f>
        <v/>
      </c>
      <c r="K162" s="20">
        <f>IF($G162="","",IFERROR($E162/$G162,""))</f>
        <v/>
      </c>
      <c r="L162" s="21">
        <f>IF($E162="","",IFERROR($G162/$E162,""))</f>
        <v/>
      </c>
    </row>
    <row r="163">
      <c r="H163" s="18">
        <f>IF($D163="","",ROUND($E163/$D163,2))</f>
        <v/>
      </c>
      <c r="I163" s="19">
        <f>IF($C163="","",$D163/$C163)</f>
        <v/>
      </c>
      <c r="J163" s="20">
        <f>IF($D163="","",$F163/$D163)</f>
        <v/>
      </c>
      <c r="K163" s="20">
        <f>IF($G163="","",IFERROR($E163/$G163,""))</f>
        <v/>
      </c>
      <c r="L163" s="21">
        <f>IF($E163="","",IFERROR($G163/$E163,""))</f>
        <v/>
      </c>
    </row>
    <row r="164">
      <c r="H164" s="18">
        <f>IF($D164="","",ROUND($E164/$D164,2))</f>
        <v/>
      </c>
      <c r="I164" s="19">
        <f>IF($C164="","",$D164/$C164)</f>
        <v/>
      </c>
      <c r="J164" s="20">
        <f>IF($D164="","",$F164/$D164)</f>
        <v/>
      </c>
      <c r="K164" s="20">
        <f>IF($G164="","",IFERROR($E164/$G164,""))</f>
        <v/>
      </c>
      <c r="L164" s="21">
        <f>IF($E164="","",IFERROR($G164/$E164,""))</f>
        <v/>
      </c>
    </row>
    <row r="165">
      <c r="H165" s="18">
        <f>IF($D165="","",ROUND($E165/$D165,2))</f>
        <v/>
      </c>
      <c r="I165" s="19">
        <f>IF($C165="","",$D165/$C165)</f>
        <v/>
      </c>
      <c r="J165" s="20">
        <f>IF($D165="","",$F165/$D165)</f>
        <v/>
      </c>
      <c r="K165" s="20">
        <f>IF($G165="","",IFERROR($E165/$G165,""))</f>
        <v/>
      </c>
      <c r="L165" s="21">
        <f>IF($E165="","",IFERROR($G165/$E165,""))</f>
        <v/>
      </c>
    </row>
    <row r="166">
      <c r="H166" s="18">
        <f>IF($D166="","",ROUND($E166/$D166,2))</f>
        <v/>
      </c>
      <c r="I166" s="19">
        <f>IF($C166="","",$D166/$C166)</f>
        <v/>
      </c>
      <c r="J166" s="20">
        <f>IF($D166="","",$F166/$D166)</f>
        <v/>
      </c>
      <c r="K166" s="20">
        <f>IF($G166="","",IFERROR($E166/$G166,""))</f>
        <v/>
      </c>
      <c r="L166" s="21">
        <f>IF($E166="","",IFERROR($G166/$E166,""))</f>
        <v/>
      </c>
    </row>
    <row r="167">
      <c r="H167" s="18">
        <f>IF($D167="","",ROUND($E167/$D167,2))</f>
        <v/>
      </c>
      <c r="I167" s="19">
        <f>IF($C167="","",$D167/$C167)</f>
        <v/>
      </c>
      <c r="J167" s="20">
        <f>IF($D167="","",$F167/$D167)</f>
        <v/>
      </c>
      <c r="K167" s="20">
        <f>IF($G167="","",IFERROR($E167/$G167,""))</f>
        <v/>
      </c>
      <c r="L167" s="21">
        <f>IF($E167="","",IFERROR($G167/$E167,""))</f>
        <v/>
      </c>
    </row>
    <row r="168">
      <c r="H168" s="18">
        <f>IF($D168="","",ROUND($E168/$D168,2))</f>
        <v/>
      </c>
      <c r="I168" s="19">
        <f>IF($C168="","",$D168/$C168)</f>
        <v/>
      </c>
      <c r="J168" s="20">
        <f>IF($D168="","",$F168/$D168)</f>
        <v/>
      </c>
      <c r="K168" s="20">
        <f>IF($G168="","",IFERROR($E168/$G168,""))</f>
        <v/>
      </c>
      <c r="L168" s="21">
        <f>IF($E168="","",IFERROR($G168/$E168,""))</f>
        <v/>
      </c>
    </row>
    <row r="169">
      <c r="H169" s="18">
        <f>IF($D169="","",ROUND($E169/$D169,2))</f>
        <v/>
      </c>
      <c r="I169" s="19">
        <f>IF($C169="","",$D169/$C169)</f>
        <v/>
      </c>
      <c r="J169" s="20">
        <f>IF($D169="","",$F169/$D169)</f>
        <v/>
      </c>
      <c r="K169" s="20">
        <f>IF($G169="","",IFERROR($E169/$G169,""))</f>
        <v/>
      </c>
      <c r="L169" s="21">
        <f>IF($E169="","",IFERROR($G169/$E169,""))</f>
        <v/>
      </c>
    </row>
    <row r="170">
      <c r="H170" s="18">
        <f>IF($D170="","",ROUND($E170/$D170,2))</f>
        <v/>
      </c>
      <c r="I170" s="19">
        <f>IF($C170="","",$D170/$C170)</f>
        <v/>
      </c>
      <c r="J170" s="20">
        <f>IF($D170="","",$F170/$D170)</f>
        <v/>
      </c>
      <c r="K170" s="20">
        <f>IF($G170="","",IFERROR($E170/$G170,""))</f>
        <v/>
      </c>
      <c r="L170" s="21">
        <f>IF($E170="","",IFERROR($G170/$E170,""))</f>
        <v/>
      </c>
    </row>
    <row r="171">
      <c r="H171" s="18">
        <f>IF($D171="","",ROUND($E171/$D171,2))</f>
        <v/>
      </c>
      <c r="I171" s="19">
        <f>IF($C171="","",$D171/$C171)</f>
        <v/>
      </c>
      <c r="J171" s="20">
        <f>IF($D171="","",$F171/$D171)</f>
        <v/>
      </c>
      <c r="K171" s="20">
        <f>IF($G171="","",IFERROR($E171/$G171,""))</f>
        <v/>
      </c>
      <c r="L171" s="21">
        <f>IF($E171="","",IFERROR($G171/$E171,""))</f>
        <v/>
      </c>
    </row>
    <row r="172">
      <c r="H172" s="18">
        <f>IF($D172="","",ROUND($E172/$D172,2))</f>
        <v/>
      </c>
      <c r="I172" s="19">
        <f>IF($C172="","",$D172/$C172)</f>
        <v/>
      </c>
      <c r="J172" s="20">
        <f>IF($D172="","",$F172/$D172)</f>
        <v/>
      </c>
      <c r="K172" s="20">
        <f>IF($G172="","",IFERROR($E172/$G172,""))</f>
        <v/>
      </c>
      <c r="L172" s="21">
        <f>IF($E172="","",IFERROR($G172/$E172,""))</f>
        <v/>
      </c>
    </row>
    <row r="173">
      <c r="H173" s="18">
        <f>IF($D173="","",ROUND($E173/$D173,2))</f>
        <v/>
      </c>
      <c r="I173" s="19">
        <f>IF($C173="","",$D173/$C173)</f>
        <v/>
      </c>
      <c r="J173" s="20">
        <f>IF($D173="","",$F173/$D173)</f>
        <v/>
      </c>
      <c r="K173" s="20">
        <f>IF($G173="","",IFERROR($E173/$G173,""))</f>
        <v/>
      </c>
      <c r="L173" s="21">
        <f>IF($E173="","",IFERROR($G173/$E173,""))</f>
        <v/>
      </c>
    </row>
    <row r="174">
      <c r="H174" s="18">
        <f>IF($D174="","",ROUND($E174/$D174,2))</f>
        <v/>
      </c>
      <c r="I174" s="19">
        <f>IF($C174="","",$D174/$C174)</f>
        <v/>
      </c>
      <c r="J174" s="20">
        <f>IF($D174="","",$F174/$D174)</f>
        <v/>
      </c>
      <c r="K174" s="20">
        <f>IF($G174="","",IFERROR($E174/$G174,""))</f>
        <v/>
      </c>
      <c r="L174" s="21">
        <f>IF($E174="","",IFERROR($G174/$E174,""))</f>
        <v/>
      </c>
    </row>
    <row r="175">
      <c r="H175" s="18">
        <f>IF($D175="","",ROUND($E175/$D175,2))</f>
        <v/>
      </c>
      <c r="I175" s="19">
        <f>IF($C175="","",$D175/$C175)</f>
        <v/>
      </c>
      <c r="J175" s="20">
        <f>IF($D175="","",$F175/$D175)</f>
        <v/>
      </c>
      <c r="K175" s="20">
        <f>IF($G175="","",IFERROR($E175/$G175,""))</f>
        <v/>
      </c>
      <c r="L175" s="21">
        <f>IF($E175="","",IFERROR($G175/$E175,""))</f>
        <v/>
      </c>
    </row>
    <row r="176">
      <c r="H176" s="18">
        <f>IF($D176="","",ROUND($E176/$D176,2))</f>
        <v/>
      </c>
      <c r="I176" s="19">
        <f>IF($C176="","",$D176/$C176)</f>
        <v/>
      </c>
      <c r="J176" s="20">
        <f>IF($D176="","",$F176/$D176)</f>
        <v/>
      </c>
      <c r="K176" s="20">
        <f>IF($G176="","",IFERROR($E176/$G176,""))</f>
        <v/>
      </c>
      <c r="L176" s="21">
        <f>IF($E176="","",IFERROR($G176/$E176,""))</f>
        <v/>
      </c>
    </row>
    <row r="177">
      <c r="H177" s="18">
        <f>IF($D177="","",ROUND($E177/$D177,2))</f>
        <v/>
      </c>
      <c r="I177" s="19">
        <f>IF($C177="","",$D177/$C177)</f>
        <v/>
      </c>
      <c r="J177" s="20">
        <f>IF($D177="","",$F177/$D177)</f>
        <v/>
      </c>
      <c r="K177" s="20">
        <f>IF($G177="","",IFERROR($E177/$G177,""))</f>
        <v/>
      </c>
      <c r="L177" s="21">
        <f>IF($E177="","",IFERROR($G177/$E177,""))</f>
        <v/>
      </c>
    </row>
    <row r="178">
      <c r="H178" s="18">
        <f>IF($D178="","",ROUND($E178/$D178,2))</f>
        <v/>
      </c>
      <c r="I178" s="19">
        <f>IF($C178="","",$D178/$C178)</f>
        <v/>
      </c>
      <c r="J178" s="20">
        <f>IF($D178="","",$F178/$D178)</f>
        <v/>
      </c>
      <c r="K178" s="20">
        <f>IF($G178="","",IFERROR($E178/$G178,""))</f>
        <v/>
      </c>
      <c r="L178" s="21">
        <f>IF($E178="","",IFERROR($G178/$E178,""))</f>
        <v/>
      </c>
    </row>
    <row r="179">
      <c r="H179" s="18">
        <f>IF($D179="","",ROUND($E179/$D179,2))</f>
        <v/>
      </c>
      <c r="I179" s="19">
        <f>IF($C179="","",$D179/$C179)</f>
        <v/>
      </c>
      <c r="J179" s="20">
        <f>IF($D179="","",$F179/$D179)</f>
        <v/>
      </c>
      <c r="K179" s="20">
        <f>IF($G179="","",IFERROR($E179/$G179,""))</f>
        <v/>
      </c>
      <c r="L179" s="21">
        <f>IF($E179="","",IFERROR($G179/$E179,""))</f>
        <v/>
      </c>
    </row>
    <row r="180">
      <c r="H180" s="18">
        <f>IF($D180="","",ROUND($E180/$D180,2))</f>
        <v/>
      </c>
      <c r="I180" s="19">
        <f>IF($C180="","",$D180/$C180)</f>
        <v/>
      </c>
      <c r="J180" s="20">
        <f>IF($D180="","",$F180/$D180)</f>
        <v/>
      </c>
      <c r="K180" s="20">
        <f>IF($G180="","",IFERROR($E180/$G180,""))</f>
        <v/>
      </c>
      <c r="L180" s="21">
        <f>IF($E180="","",IFERROR($G180/$E180,""))</f>
        <v/>
      </c>
    </row>
    <row r="181">
      <c r="H181" s="18">
        <f>IF($D181="","",ROUND($E181/$D181,2))</f>
        <v/>
      </c>
      <c r="I181" s="19">
        <f>IF($C181="","",$D181/$C181)</f>
        <v/>
      </c>
      <c r="J181" s="20">
        <f>IF($D181="","",$F181/$D181)</f>
        <v/>
      </c>
      <c r="K181" s="20">
        <f>IF($G181="","",IFERROR($E181/$G181,""))</f>
        <v/>
      </c>
      <c r="L181" s="21">
        <f>IF($E181="","",IFERROR($G181/$E181,""))</f>
        <v/>
      </c>
    </row>
    <row r="182">
      <c r="H182" s="18">
        <f>IF($D182="","",ROUND($E182/$D182,2))</f>
        <v/>
      </c>
      <c r="I182" s="19">
        <f>IF($C182="","",$D182/$C182)</f>
        <v/>
      </c>
      <c r="J182" s="20">
        <f>IF($D182="","",$F182/$D182)</f>
        <v/>
      </c>
      <c r="K182" s="20">
        <f>IF($G182="","",IFERROR($E182/$G182,""))</f>
        <v/>
      </c>
      <c r="L182" s="21">
        <f>IF($E182="","",IFERROR($G182/$E182,""))</f>
        <v/>
      </c>
    </row>
    <row r="183">
      <c r="H183" s="18">
        <f>IF($D183="","",ROUND($E183/$D183,2))</f>
        <v/>
      </c>
      <c r="I183" s="19">
        <f>IF($C183="","",$D183/$C183)</f>
        <v/>
      </c>
      <c r="J183" s="20">
        <f>IF($D183="","",$F183/$D183)</f>
        <v/>
      </c>
      <c r="K183" s="20">
        <f>IF($G183="","",IFERROR($E183/$G183,""))</f>
        <v/>
      </c>
      <c r="L183" s="21">
        <f>IF($E183="","",IFERROR($G183/$E183,""))</f>
        <v/>
      </c>
    </row>
    <row r="184">
      <c r="H184" s="18">
        <f>IF($D184="","",ROUND($E184/$D184,2))</f>
        <v/>
      </c>
      <c r="I184" s="19">
        <f>IF($C184="","",$D184/$C184)</f>
        <v/>
      </c>
      <c r="J184" s="20">
        <f>IF($D184="","",$F184/$D184)</f>
        <v/>
      </c>
      <c r="K184" s="20">
        <f>IF($G184="","",IFERROR($E184/$G184,""))</f>
        <v/>
      </c>
      <c r="L184" s="21">
        <f>IF($E184="","",IFERROR($G184/$E184,""))</f>
        <v/>
      </c>
    </row>
    <row r="185">
      <c r="H185" s="18">
        <f>IF($D185="","",ROUND($E185/$D185,2))</f>
        <v/>
      </c>
      <c r="I185" s="19">
        <f>IF($C185="","",$D185/$C185)</f>
        <v/>
      </c>
      <c r="J185" s="20">
        <f>IF($D185="","",$F185/$D185)</f>
        <v/>
      </c>
      <c r="K185" s="20">
        <f>IF($G185="","",IFERROR($E185/$G185,""))</f>
        <v/>
      </c>
      <c r="L185" s="21">
        <f>IF($E185="","",IFERROR($G185/$E185,""))</f>
        <v/>
      </c>
    </row>
    <row r="186">
      <c r="H186" s="18">
        <f>IF($D186="","",ROUND($E186/$D186,2))</f>
        <v/>
      </c>
      <c r="I186" s="19">
        <f>IF($C186="","",$D186/$C186)</f>
        <v/>
      </c>
      <c r="J186" s="20">
        <f>IF($D186="","",$F186/$D186)</f>
        <v/>
      </c>
      <c r="K186" s="20">
        <f>IF($G186="","",IFERROR($E186/$G186,""))</f>
        <v/>
      </c>
      <c r="L186" s="21">
        <f>IF($E186="","",IFERROR($G186/$E186,""))</f>
        <v/>
      </c>
    </row>
    <row r="187">
      <c r="H187" s="18">
        <f>IF($D187="","",ROUND($E187/$D187,2))</f>
        <v/>
      </c>
      <c r="I187" s="19">
        <f>IF($C187="","",$D187/$C187)</f>
        <v/>
      </c>
      <c r="J187" s="20">
        <f>IF($D187="","",$F187/$D187)</f>
        <v/>
      </c>
      <c r="K187" s="20">
        <f>IF($G187="","",IFERROR($E187/$G187,""))</f>
        <v/>
      </c>
      <c r="L187" s="21">
        <f>IF($E187="","",IFERROR($G187/$E187,""))</f>
        <v/>
      </c>
    </row>
    <row r="188">
      <c r="H188" s="18">
        <f>IF($D188="","",ROUND($E188/$D188,2))</f>
        <v/>
      </c>
      <c r="I188" s="19">
        <f>IF($C188="","",$D188/$C188)</f>
        <v/>
      </c>
      <c r="J188" s="20">
        <f>IF($D188="","",$F188/$D188)</f>
        <v/>
      </c>
      <c r="K188" s="20">
        <f>IF($G188="","",IFERROR($E188/$G188,""))</f>
        <v/>
      </c>
      <c r="L188" s="21">
        <f>IF($E188="","",IFERROR($G188/$E188,""))</f>
        <v/>
      </c>
    </row>
    <row r="189">
      <c r="H189" s="18">
        <f>IF($D189="","",ROUND($E189/$D189,2))</f>
        <v/>
      </c>
      <c r="I189" s="19">
        <f>IF($C189="","",$D189/$C189)</f>
        <v/>
      </c>
      <c r="J189" s="20">
        <f>IF($D189="","",$F189/$D189)</f>
        <v/>
      </c>
      <c r="K189" s="20">
        <f>IF($G189="","",IFERROR($E189/$G189,""))</f>
        <v/>
      </c>
      <c r="L189" s="21">
        <f>IF($E189="","",IFERROR($G189/$E189,""))</f>
        <v/>
      </c>
    </row>
    <row r="190">
      <c r="H190" s="18">
        <f>IF($D190="","",ROUND($E190/$D190,2))</f>
        <v/>
      </c>
      <c r="I190" s="19">
        <f>IF($C190="","",$D190/$C190)</f>
        <v/>
      </c>
      <c r="J190" s="20">
        <f>IF($D190="","",$F190/$D190)</f>
        <v/>
      </c>
      <c r="K190" s="20">
        <f>IF($G190="","",IFERROR($E190/$G190,""))</f>
        <v/>
      </c>
      <c r="L190" s="21">
        <f>IF($E190="","",IFERROR($G190/$E190,""))</f>
        <v/>
      </c>
    </row>
    <row r="191">
      <c r="H191" s="18">
        <f>IF($D191="","",ROUND($E191/$D191,2))</f>
        <v/>
      </c>
      <c r="I191" s="19">
        <f>IF($C191="","",$D191/$C191)</f>
        <v/>
      </c>
      <c r="J191" s="20">
        <f>IF($D191="","",$F191/$D191)</f>
        <v/>
      </c>
      <c r="K191" s="20">
        <f>IF($G191="","",IFERROR($E191/$G191,""))</f>
        <v/>
      </c>
      <c r="L191" s="21">
        <f>IF($E191="","",IFERROR($G191/$E191,""))</f>
        <v/>
      </c>
    </row>
    <row r="192">
      <c r="H192" s="18">
        <f>IF($D192="","",ROUND($E192/$D192,2))</f>
        <v/>
      </c>
      <c r="I192" s="19">
        <f>IF($C192="","",$D192/$C192)</f>
        <v/>
      </c>
      <c r="J192" s="20">
        <f>IF($D192="","",$F192/$D192)</f>
        <v/>
      </c>
      <c r="K192" s="20">
        <f>IF($G192="","",IFERROR($E192/$G192,""))</f>
        <v/>
      </c>
      <c r="L192" s="21">
        <f>IF($E192="","",IFERROR($G192/$E192,""))</f>
        <v/>
      </c>
    </row>
    <row r="193">
      <c r="H193" s="18">
        <f>IF($D193="","",ROUND($E193/$D193,2))</f>
        <v/>
      </c>
      <c r="I193" s="19">
        <f>IF($C193="","",$D193/$C193)</f>
        <v/>
      </c>
      <c r="J193" s="20">
        <f>IF($D193="","",$F193/$D193)</f>
        <v/>
      </c>
      <c r="K193" s="20">
        <f>IF($G193="","",IFERROR($E193/$G193,""))</f>
        <v/>
      </c>
      <c r="L193" s="21">
        <f>IF($E193="","",IFERROR($G193/$E193,""))</f>
        <v/>
      </c>
    </row>
    <row r="194">
      <c r="H194" s="18">
        <f>IF($D194="","",ROUND($E194/$D194,2))</f>
        <v/>
      </c>
      <c r="I194" s="19">
        <f>IF($C194="","",$D194/$C194)</f>
        <v/>
      </c>
      <c r="J194" s="20">
        <f>IF($D194="","",$F194/$D194)</f>
        <v/>
      </c>
      <c r="K194" s="20">
        <f>IF($G194="","",IFERROR($E194/$G194,""))</f>
        <v/>
      </c>
      <c r="L194" s="21">
        <f>IF($E194="","",IFERROR($G194/$E194,""))</f>
        <v/>
      </c>
    </row>
    <row r="195">
      <c r="H195" s="18">
        <f>IF($D195="","",ROUND($E195/$D195,2))</f>
        <v/>
      </c>
      <c r="I195" s="19">
        <f>IF($C195="","",$D195/$C195)</f>
        <v/>
      </c>
      <c r="J195" s="20">
        <f>IF($D195="","",$F195/$D195)</f>
        <v/>
      </c>
      <c r="K195" s="20">
        <f>IF($G195="","",IFERROR($E195/$G195,""))</f>
        <v/>
      </c>
      <c r="L195" s="21">
        <f>IF($E195="","",IFERROR($G195/$E195,""))</f>
        <v/>
      </c>
    </row>
    <row r="196">
      <c r="H196" s="18">
        <f>IF($D196="","",ROUND($E196/$D196,2))</f>
        <v/>
      </c>
      <c r="I196" s="19">
        <f>IF($C196="","",$D196/$C196)</f>
        <v/>
      </c>
      <c r="J196" s="20">
        <f>IF($D196="","",$F196/$D196)</f>
        <v/>
      </c>
      <c r="K196" s="20">
        <f>IF($G196="","",IFERROR($E196/$G196,""))</f>
        <v/>
      </c>
      <c r="L196" s="21">
        <f>IF($E196="","",IFERROR($G196/$E196,""))</f>
        <v/>
      </c>
    </row>
    <row r="197">
      <c r="H197" s="18">
        <f>IF($D197="","",ROUND($E197/$D197,2))</f>
        <v/>
      </c>
      <c r="I197" s="19">
        <f>IF($C197="","",$D197/$C197)</f>
        <v/>
      </c>
      <c r="J197" s="20">
        <f>IF($D197="","",$F197/$D197)</f>
        <v/>
      </c>
      <c r="K197" s="20">
        <f>IF($G197="","",IFERROR($E197/$G197,""))</f>
        <v/>
      </c>
      <c r="L197" s="21">
        <f>IF($E197="","",IFERROR($G197/$E197,""))</f>
        <v/>
      </c>
    </row>
    <row r="198">
      <c r="H198" s="18">
        <f>IF($D198="","",ROUND($E198/$D198,2))</f>
        <v/>
      </c>
      <c r="I198" s="19">
        <f>IF($C198="","",$D198/$C198)</f>
        <v/>
      </c>
      <c r="J198" s="20">
        <f>IF($D198="","",$F198/$D198)</f>
        <v/>
      </c>
      <c r="K198" s="20">
        <f>IF($G198="","",IFERROR($E198/$G198,""))</f>
        <v/>
      </c>
      <c r="L198" s="21">
        <f>IF($E198="","",IFERROR($G198/$E198,""))</f>
        <v/>
      </c>
    </row>
    <row r="199">
      <c r="H199" s="18">
        <f>IF($D199="","",ROUND($E199/$D199,2))</f>
        <v/>
      </c>
      <c r="I199" s="19">
        <f>IF($C199="","",$D199/$C199)</f>
        <v/>
      </c>
      <c r="J199" s="20">
        <f>IF($D199="","",$F199/$D199)</f>
        <v/>
      </c>
      <c r="K199" s="20">
        <f>IF($G199="","",IFERROR($E199/$G199,""))</f>
        <v/>
      </c>
      <c r="L199" s="21">
        <f>IF($E199="","",IFERROR($G199/$E199,""))</f>
        <v/>
      </c>
    </row>
    <row r="200">
      <c r="H200" s="18">
        <f>IF($D200="","",ROUND($E200/$D200,2))</f>
        <v/>
      </c>
      <c r="I200" s="19">
        <f>IF($C200="","",$D200/$C200)</f>
        <v/>
      </c>
      <c r="J200" s="20">
        <f>IF($D200="","",$F200/$D200)</f>
        <v/>
      </c>
      <c r="K200" s="20">
        <f>IF($G200="","",IFERROR($E200/$G200,""))</f>
        <v/>
      </c>
      <c r="L200" s="21">
        <f>IF($E200="","",IFERROR($G200/$E200,""))</f>
        <v/>
      </c>
    </row>
    <row r="201">
      <c r="H201" s="18">
        <f>IF($D201="","",ROUND($E201/$D201,2))</f>
        <v/>
      </c>
      <c r="I201" s="19">
        <f>IF($C201="","",$D201/$C201)</f>
        <v/>
      </c>
      <c r="J201" s="20">
        <f>IF($D201="","",$F201/$D201)</f>
        <v/>
      </c>
      <c r="K201" s="20">
        <f>IF($G201="","",IFERROR($E201/$G201,""))</f>
        <v/>
      </c>
      <c r="L201" s="21">
        <f>IF($E201="","",IFERROR($G201/$E201,""))</f>
        <v/>
      </c>
    </row>
    <row r="202">
      <c r="H202" s="18">
        <f>IF($D202="","",ROUND($E202/$D202,2))</f>
        <v/>
      </c>
      <c r="I202" s="19">
        <f>IF($C202="","",$D202/$C202)</f>
        <v/>
      </c>
      <c r="J202" s="20">
        <f>IF($D202="","",$F202/$D202)</f>
        <v/>
      </c>
      <c r="K202" s="20">
        <f>IF($G202="","",IFERROR($E202/$G202,""))</f>
        <v/>
      </c>
      <c r="L202" s="21">
        <f>IF($E202="","",IFERROR($G202/$E202,""))</f>
        <v/>
      </c>
    </row>
    <row r="203">
      <c r="H203" s="18">
        <f>IF($D203="","",ROUND($E203/$D203,2))</f>
        <v/>
      </c>
      <c r="I203" s="19">
        <f>IF($C203="","",$D203/$C203)</f>
        <v/>
      </c>
      <c r="J203" s="20">
        <f>IF($D203="","",$F203/$D203)</f>
        <v/>
      </c>
      <c r="K203" s="20">
        <f>IF($G203="","",IFERROR($E203/$G203,""))</f>
        <v/>
      </c>
      <c r="L203" s="21">
        <f>IF($E203="","",IFERROR($G203/$E203,""))</f>
        <v/>
      </c>
    </row>
    <row r="204">
      <c r="H204" s="18">
        <f>IF($D204="","",ROUND($E204/$D204,2))</f>
        <v/>
      </c>
      <c r="I204" s="19">
        <f>IF($C204="","",$D204/$C204)</f>
        <v/>
      </c>
      <c r="J204" s="20">
        <f>IF($D204="","",$F204/$D204)</f>
        <v/>
      </c>
      <c r="K204" s="20">
        <f>IF($G204="","",IFERROR($E204/$G204,""))</f>
        <v/>
      </c>
      <c r="L204" s="21">
        <f>IF($E204="","",IFERROR($G204/$E204,""))</f>
        <v/>
      </c>
    </row>
    <row r="205">
      <c r="H205" s="18">
        <f>IF($D205="","",ROUND($E205/$D205,2))</f>
        <v/>
      </c>
      <c r="I205" s="19">
        <f>IF($C205="","",$D205/$C205)</f>
        <v/>
      </c>
      <c r="J205" s="20">
        <f>IF($D205="","",$F205/$D205)</f>
        <v/>
      </c>
      <c r="K205" s="20">
        <f>IF($G205="","",IFERROR($E205/$G205,""))</f>
        <v/>
      </c>
      <c r="L205" s="21">
        <f>IF($E205="","",IFERROR($G205/$E205,""))</f>
        <v/>
      </c>
    </row>
    <row r="206">
      <c r="H206" s="18">
        <f>IF($D206="","",ROUND($E206/$D206,2))</f>
        <v/>
      </c>
      <c r="I206" s="19">
        <f>IF($C206="","",$D206/$C206)</f>
        <v/>
      </c>
      <c r="J206" s="20">
        <f>IF($D206="","",$F206/$D206)</f>
        <v/>
      </c>
      <c r="K206" s="20">
        <f>IF($G206="","",IFERROR($E206/$G206,""))</f>
        <v/>
      </c>
      <c r="L206" s="21">
        <f>IF($E206="","",IFERROR($G206/$E206,""))</f>
        <v/>
      </c>
    </row>
    <row r="207">
      <c r="H207" s="18">
        <f>IF($D207="","",ROUND($E207/$D207,2))</f>
        <v/>
      </c>
      <c r="I207" s="19">
        <f>IF($C207="","",$D207/$C207)</f>
        <v/>
      </c>
      <c r="J207" s="20">
        <f>IF($D207="","",$F207/$D207)</f>
        <v/>
      </c>
      <c r="K207" s="20">
        <f>IF($G207="","",IFERROR($E207/$G207,""))</f>
        <v/>
      </c>
      <c r="L207" s="21">
        <f>IF($E207="","",IFERROR($G207/$E207,""))</f>
        <v/>
      </c>
    </row>
    <row r="208">
      <c r="H208" s="18">
        <f>IF($D208="","",ROUND($E208/$D208,2))</f>
        <v/>
      </c>
      <c r="I208" s="19">
        <f>IF($C208="","",$D208/$C208)</f>
        <v/>
      </c>
      <c r="J208" s="20">
        <f>IF($D208="","",$F208/$D208)</f>
        <v/>
      </c>
      <c r="K208" s="20">
        <f>IF($G208="","",IFERROR($E208/$G208,""))</f>
        <v/>
      </c>
      <c r="L208" s="21">
        <f>IF($E208="","",IFERROR($G208/$E208,""))</f>
        <v/>
      </c>
    </row>
    <row r="209">
      <c r="H209" s="18">
        <f>IF($D209="","",ROUND($E209/$D209,2))</f>
        <v/>
      </c>
      <c r="I209" s="19">
        <f>IF($C209="","",$D209/$C209)</f>
        <v/>
      </c>
      <c r="J209" s="20">
        <f>IF($D209="","",$F209/$D209)</f>
        <v/>
      </c>
      <c r="K209" s="20">
        <f>IF($G209="","",IFERROR($E209/$G209,""))</f>
        <v/>
      </c>
      <c r="L209" s="21">
        <f>IF($E209="","",IFERROR($G209/$E209,""))</f>
        <v/>
      </c>
    </row>
    <row r="210">
      <c r="H210" s="18">
        <f>IF($D210="","",ROUND($E210/$D210,2))</f>
        <v/>
      </c>
      <c r="I210" s="19">
        <f>IF($C210="","",$D210/$C210)</f>
        <v/>
      </c>
      <c r="J210" s="20">
        <f>IF($D210="","",$F210/$D210)</f>
        <v/>
      </c>
      <c r="K210" s="20">
        <f>IF($G210="","",IFERROR($E210/$G210,""))</f>
        <v/>
      </c>
      <c r="L210" s="21">
        <f>IF($E210="","",IFERROR($G210/$E210,""))</f>
        <v/>
      </c>
    </row>
    <row r="211">
      <c r="H211" s="18">
        <f>IF($D211="","",ROUND($E211/$D211,2))</f>
        <v/>
      </c>
      <c r="I211" s="19">
        <f>IF($C211="","",$D211/$C211)</f>
        <v/>
      </c>
      <c r="J211" s="20">
        <f>IF($D211="","",$F211/$D211)</f>
        <v/>
      </c>
      <c r="K211" s="20">
        <f>IF($G211="","",IFERROR($E211/$G211,""))</f>
        <v/>
      </c>
      <c r="L211" s="21">
        <f>IF($E211="","",IFERROR($G211/$E211,""))</f>
        <v/>
      </c>
    </row>
    <row r="212">
      <c r="H212" s="18">
        <f>IF($D212="","",ROUND($E212/$D212,2))</f>
        <v/>
      </c>
      <c r="I212" s="19">
        <f>IF($C212="","",$D212/$C212)</f>
        <v/>
      </c>
      <c r="J212" s="20">
        <f>IF($D212="","",$F212/$D212)</f>
        <v/>
      </c>
      <c r="K212" s="20">
        <f>IF($G212="","",IFERROR($E212/$G212,""))</f>
        <v/>
      </c>
      <c r="L212" s="21">
        <f>IF($E212="","",IFERROR($G212/$E212,""))</f>
        <v/>
      </c>
    </row>
    <row r="213">
      <c r="H213" s="18">
        <f>IF($D213="","",ROUND($E213/$D213,2))</f>
        <v/>
      </c>
      <c r="I213" s="19">
        <f>IF($C213="","",$D213/$C213)</f>
        <v/>
      </c>
      <c r="J213" s="20">
        <f>IF($D213="","",$F213/$D213)</f>
        <v/>
      </c>
      <c r="K213" s="20">
        <f>IF($G213="","",IFERROR($E213/$G213,""))</f>
        <v/>
      </c>
      <c r="L213" s="21">
        <f>IF($E213="","",IFERROR($G213/$E213,""))</f>
        <v/>
      </c>
    </row>
    <row r="214">
      <c r="H214" s="18">
        <f>IF($D214="","",ROUND($E214/$D214,2))</f>
        <v/>
      </c>
      <c r="I214" s="19">
        <f>IF($C214="","",$D214/$C214)</f>
        <v/>
      </c>
      <c r="J214" s="20">
        <f>IF($D214="","",$F214/$D214)</f>
        <v/>
      </c>
      <c r="K214" s="20">
        <f>IF($G214="","",IFERROR($E214/$G214,""))</f>
        <v/>
      </c>
      <c r="L214" s="21">
        <f>IF($E214="","",IFERROR($G214/$E214,""))</f>
        <v/>
      </c>
    </row>
    <row r="215">
      <c r="H215" s="18">
        <f>IF($D215="","",ROUND($E215/$D215,2))</f>
        <v/>
      </c>
      <c r="I215" s="19">
        <f>IF($C215="","",$D215/$C215)</f>
        <v/>
      </c>
      <c r="J215" s="20">
        <f>IF($D215="","",$F215/$D215)</f>
        <v/>
      </c>
      <c r="K215" s="20">
        <f>IF($G215="","",IFERROR($E215/$G215,""))</f>
        <v/>
      </c>
      <c r="L215" s="21">
        <f>IF($E215="","",IFERROR($G215/$E215,""))</f>
        <v/>
      </c>
    </row>
    <row r="216">
      <c r="H216" s="18">
        <f>IF($D216="","",ROUND($E216/$D216,2))</f>
        <v/>
      </c>
      <c r="I216" s="19">
        <f>IF($C216="","",$D216/$C216)</f>
        <v/>
      </c>
      <c r="J216" s="20">
        <f>IF($D216="","",$F216/$D216)</f>
        <v/>
      </c>
      <c r="K216" s="20">
        <f>IF($G216="","",IFERROR($E216/$G216,""))</f>
        <v/>
      </c>
      <c r="L216" s="21">
        <f>IF($E216="","",IFERROR($G216/$E216,""))</f>
        <v/>
      </c>
    </row>
    <row r="217">
      <c r="H217" s="18">
        <f>IF($D217="","",ROUND($E217/$D217,2))</f>
        <v/>
      </c>
      <c r="I217" s="19">
        <f>IF($C217="","",$D217/$C217)</f>
        <v/>
      </c>
      <c r="J217" s="20">
        <f>IF($D217="","",$F217/$D217)</f>
        <v/>
      </c>
      <c r="K217" s="20">
        <f>IF($G217="","",IFERROR($E217/$G217,""))</f>
        <v/>
      </c>
      <c r="L217" s="21">
        <f>IF($E217="","",IFERROR($G217/$E217,""))</f>
        <v/>
      </c>
    </row>
    <row r="218">
      <c r="H218" s="18">
        <f>IF($D218="","",ROUND($E218/$D218,2))</f>
        <v/>
      </c>
      <c r="I218" s="19">
        <f>IF($C218="","",$D218/$C218)</f>
        <v/>
      </c>
      <c r="J218" s="20">
        <f>IF($D218="","",$F218/$D218)</f>
        <v/>
      </c>
      <c r="K218" s="20">
        <f>IF($G218="","",IFERROR($E218/$G218,""))</f>
        <v/>
      </c>
      <c r="L218" s="21">
        <f>IF($E218="","",IFERROR($G218/$E218,""))</f>
        <v/>
      </c>
    </row>
    <row r="219">
      <c r="H219" s="18">
        <f>IF($D219="","",ROUND($E219/$D219,2))</f>
        <v/>
      </c>
      <c r="I219" s="19">
        <f>IF($C219="","",$D219/$C219)</f>
        <v/>
      </c>
      <c r="J219" s="20">
        <f>IF($D219="","",$F219/$D219)</f>
        <v/>
      </c>
      <c r="K219" s="20">
        <f>IF($G219="","",IFERROR($E219/$G219,""))</f>
        <v/>
      </c>
      <c r="L219" s="21">
        <f>IF($E219="","",IFERROR($G219/$E219,""))</f>
        <v/>
      </c>
    </row>
    <row r="220">
      <c r="H220" s="18">
        <f>IF($D220="","",ROUND($E220/$D220,2))</f>
        <v/>
      </c>
      <c r="I220" s="19">
        <f>IF($C220="","",$D220/$C220)</f>
        <v/>
      </c>
      <c r="J220" s="20">
        <f>IF($D220="","",$F220/$D220)</f>
        <v/>
      </c>
      <c r="K220" s="20">
        <f>IF($G220="","",IFERROR($E220/$G220,""))</f>
        <v/>
      </c>
      <c r="L220" s="21">
        <f>IF($E220="","",IFERROR($G220/$E220,""))</f>
        <v/>
      </c>
    </row>
    <row r="221">
      <c r="H221" s="18">
        <f>IF($D221="","",ROUND($E221/$D221,2))</f>
        <v/>
      </c>
      <c r="I221" s="19">
        <f>IF($C221="","",$D221/$C221)</f>
        <v/>
      </c>
      <c r="J221" s="20">
        <f>IF($D221="","",$F221/$D221)</f>
        <v/>
      </c>
      <c r="K221" s="20">
        <f>IF($G221="","",IFERROR($E221/$G221,""))</f>
        <v/>
      </c>
      <c r="L221" s="21">
        <f>IF($E221="","",IFERROR($G221/$E221,""))</f>
        <v/>
      </c>
    </row>
    <row r="222">
      <c r="H222" s="18">
        <f>IF($D222="","",ROUND($E222/$D222,2))</f>
        <v/>
      </c>
      <c r="I222" s="19">
        <f>IF($C222="","",$D222/$C222)</f>
        <v/>
      </c>
      <c r="J222" s="20">
        <f>IF($D222="","",$F222/$D222)</f>
        <v/>
      </c>
      <c r="K222" s="20">
        <f>IF($G222="","",IFERROR($E222/$G222,""))</f>
        <v/>
      </c>
      <c r="L222" s="21">
        <f>IF($E222="","",IFERROR($G222/$E222,""))</f>
        <v/>
      </c>
    </row>
    <row r="223">
      <c r="H223" s="18">
        <f>IF($D223="","",ROUND($E223/$D223,2))</f>
        <v/>
      </c>
      <c r="I223" s="19">
        <f>IF($C223="","",$D223/$C223)</f>
        <v/>
      </c>
      <c r="J223" s="20">
        <f>IF($D223="","",$F223/$D223)</f>
        <v/>
      </c>
      <c r="K223" s="20">
        <f>IF($G223="","",IFERROR($E223/$G223,""))</f>
        <v/>
      </c>
      <c r="L223" s="21">
        <f>IF($E223="","",IFERROR($G223/$E223,""))</f>
        <v/>
      </c>
    </row>
    <row r="224">
      <c r="H224" s="18">
        <f>IF($D224="","",ROUND($E224/$D224,2))</f>
        <v/>
      </c>
      <c r="I224" s="19">
        <f>IF($C224="","",$D224/$C224)</f>
        <v/>
      </c>
      <c r="J224" s="20">
        <f>IF($D224="","",$F224/$D224)</f>
        <v/>
      </c>
      <c r="K224" s="20">
        <f>IF($G224="","",IFERROR($E224/$G224,""))</f>
        <v/>
      </c>
      <c r="L224" s="21">
        <f>IF($E224="","",IFERROR($G224/$E224,""))</f>
        <v/>
      </c>
    </row>
    <row r="225">
      <c r="H225" s="18">
        <f>IF($D225="","",ROUND($E225/$D225,2))</f>
        <v/>
      </c>
      <c r="I225" s="19">
        <f>IF($C225="","",$D225/$C225)</f>
        <v/>
      </c>
      <c r="J225" s="20">
        <f>IF($D225="","",$F225/$D225)</f>
        <v/>
      </c>
      <c r="K225" s="20">
        <f>IF($G225="","",IFERROR($E225/$G225,""))</f>
        <v/>
      </c>
      <c r="L225" s="21">
        <f>IF($E225="","",IFERROR($G225/$E225,""))</f>
        <v/>
      </c>
    </row>
    <row r="226">
      <c r="H226" s="18">
        <f>IF($D226="","",ROUND($E226/$D226,2))</f>
        <v/>
      </c>
      <c r="I226" s="19">
        <f>IF($C226="","",$D226/$C226)</f>
        <v/>
      </c>
      <c r="J226" s="20">
        <f>IF($D226="","",$F226/$D226)</f>
        <v/>
      </c>
      <c r="K226" s="20">
        <f>IF($G226="","",IFERROR($E226/$G226,""))</f>
        <v/>
      </c>
      <c r="L226" s="21">
        <f>IF($E226="","",IFERROR($G226/$E226,""))</f>
        <v/>
      </c>
    </row>
    <row r="227">
      <c r="H227" s="18">
        <f>IF($D227="","",ROUND($E227/$D227,2))</f>
        <v/>
      </c>
      <c r="I227" s="19">
        <f>IF($C227="","",$D227/$C227)</f>
        <v/>
      </c>
      <c r="J227" s="20">
        <f>IF($D227="","",$F227/$D227)</f>
        <v/>
      </c>
      <c r="K227" s="20">
        <f>IF($G227="","",IFERROR($E227/$G227,""))</f>
        <v/>
      </c>
      <c r="L227" s="21">
        <f>IF($E227="","",IFERROR($G227/$E227,""))</f>
        <v/>
      </c>
    </row>
    <row r="228">
      <c r="H228" s="18">
        <f>IF($D228="","",ROUND($E228/$D228,2))</f>
        <v/>
      </c>
      <c r="I228" s="19">
        <f>IF($C228="","",$D228/$C228)</f>
        <v/>
      </c>
      <c r="J228" s="20">
        <f>IF($D228="","",$F228/$D228)</f>
        <v/>
      </c>
      <c r="K228" s="20">
        <f>IF($G228="","",IFERROR($E228/$G228,""))</f>
        <v/>
      </c>
      <c r="L228" s="21">
        <f>IF($E228="","",IFERROR($G228/$E228,""))</f>
        <v/>
      </c>
    </row>
    <row r="229">
      <c r="H229" s="18">
        <f>IF($D229="","",ROUND($E229/$D229,2))</f>
        <v/>
      </c>
      <c r="I229" s="19">
        <f>IF($C229="","",$D229/$C229)</f>
        <v/>
      </c>
      <c r="J229" s="20">
        <f>IF($D229="","",$F229/$D229)</f>
        <v/>
      </c>
      <c r="K229" s="20">
        <f>IF($G229="","",IFERROR($E229/$G229,""))</f>
        <v/>
      </c>
      <c r="L229" s="21">
        <f>IF($E229="","",IFERROR($G229/$E229,""))</f>
        <v/>
      </c>
    </row>
    <row r="230">
      <c r="H230" s="18">
        <f>IF($D230="","",ROUND($E230/$D230,2))</f>
        <v/>
      </c>
      <c r="I230" s="19">
        <f>IF($C230="","",$D230/$C230)</f>
        <v/>
      </c>
      <c r="J230" s="20">
        <f>IF($D230="","",$F230/$D230)</f>
        <v/>
      </c>
      <c r="K230" s="20">
        <f>IF($G230="","",IFERROR($E230/$G230,""))</f>
        <v/>
      </c>
      <c r="L230" s="21">
        <f>IF($E230="","",IFERROR($G230/$E230,""))</f>
        <v/>
      </c>
    </row>
    <row r="231">
      <c r="H231" s="18">
        <f>IF($D231="","",ROUND($E231/$D231,2))</f>
        <v/>
      </c>
      <c r="I231" s="19">
        <f>IF($C231="","",$D231/$C231)</f>
        <v/>
      </c>
      <c r="J231" s="20">
        <f>IF($D231="","",$F231/$D231)</f>
        <v/>
      </c>
      <c r="K231" s="20">
        <f>IF($G231="","",IFERROR($E231/$G231,""))</f>
        <v/>
      </c>
      <c r="L231" s="21">
        <f>IF($E231="","",IFERROR($G231/$E231,""))</f>
        <v/>
      </c>
    </row>
    <row r="232">
      <c r="H232" s="18">
        <f>IF($D232="","",ROUND($E232/$D232,2))</f>
        <v/>
      </c>
      <c r="I232" s="19">
        <f>IF($C232="","",$D232/$C232)</f>
        <v/>
      </c>
      <c r="J232" s="20">
        <f>IF($D232="","",$F232/$D232)</f>
        <v/>
      </c>
      <c r="K232" s="20">
        <f>IF($G232="","",IFERROR($E232/$G232,""))</f>
        <v/>
      </c>
      <c r="L232" s="21">
        <f>IF($E232="","",IFERROR($G232/$E232,""))</f>
        <v/>
      </c>
    </row>
    <row r="233">
      <c r="H233" s="18">
        <f>IF($D233="","",ROUND($E233/$D233,2))</f>
        <v/>
      </c>
      <c r="I233" s="19">
        <f>IF($C233="","",$D233/$C233)</f>
        <v/>
      </c>
      <c r="J233" s="20">
        <f>IF($D233="","",$F233/$D233)</f>
        <v/>
      </c>
      <c r="K233" s="20">
        <f>IF($G233="","",IFERROR($E233/$G233,""))</f>
        <v/>
      </c>
      <c r="L233" s="21">
        <f>IF($E233="","",IFERROR($G233/$E233,""))</f>
        <v/>
      </c>
    </row>
    <row r="234">
      <c r="H234" s="18">
        <f>IF($D234="","",ROUND($E234/$D234,2))</f>
        <v/>
      </c>
      <c r="I234" s="19">
        <f>IF($C234="","",$D234/$C234)</f>
        <v/>
      </c>
      <c r="J234" s="20">
        <f>IF($D234="","",$F234/$D234)</f>
        <v/>
      </c>
      <c r="K234" s="20">
        <f>IF($G234="","",IFERROR($E234/$G234,""))</f>
        <v/>
      </c>
      <c r="L234" s="21">
        <f>IF($E234="","",IFERROR($G234/$E234,""))</f>
        <v/>
      </c>
    </row>
    <row r="235">
      <c r="H235" s="18">
        <f>IF($D235="","",ROUND($E235/$D235,2))</f>
        <v/>
      </c>
      <c r="I235" s="19">
        <f>IF($C235="","",$D235/$C235)</f>
        <v/>
      </c>
      <c r="J235" s="20">
        <f>IF($D235="","",$F235/$D235)</f>
        <v/>
      </c>
      <c r="K235" s="20">
        <f>IF($G235="","",IFERROR($E235/$G235,""))</f>
        <v/>
      </c>
      <c r="L235" s="21">
        <f>IF($E235="","",IFERROR($G235/$E235,""))</f>
        <v/>
      </c>
    </row>
    <row r="236">
      <c r="H236" s="18">
        <f>IF($D236="","",ROUND($E236/$D236,2))</f>
        <v/>
      </c>
      <c r="I236" s="19">
        <f>IF($C236="","",$D236/$C236)</f>
        <v/>
      </c>
      <c r="J236" s="20">
        <f>IF($D236="","",$F236/$D236)</f>
        <v/>
      </c>
      <c r="K236" s="20">
        <f>IF($G236="","",IFERROR($E236/$G236,""))</f>
        <v/>
      </c>
      <c r="L236" s="21">
        <f>IF($E236="","",IFERROR($G236/$E236,""))</f>
        <v/>
      </c>
    </row>
    <row r="237">
      <c r="H237" s="18">
        <f>IF($D237="","",ROUND($E237/$D237,2))</f>
        <v/>
      </c>
      <c r="I237" s="19">
        <f>IF($C237="","",$D237/$C237)</f>
        <v/>
      </c>
      <c r="J237" s="20">
        <f>IF($D237="","",$F237/$D237)</f>
        <v/>
      </c>
      <c r="K237" s="20">
        <f>IF($G237="","",IFERROR($E237/$G237,""))</f>
        <v/>
      </c>
      <c r="L237" s="21">
        <f>IF($E237="","",IFERROR($G237/$E237,""))</f>
        <v/>
      </c>
    </row>
    <row r="238">
      <c r="H238" s="18">
        <f>IF($D238="","",ROUND($E238/$D238,2))</f>
        <v/>
      </c>
      <c r="I238" s="19">
        <f>IF($C238="","",$D238/$C238)</f>
        <v/>
      </c>
      <c r="J238" s="20">
        <f>IF($D238="","",$F238/$D238)</f>
        <v/>
      </c>
      <c r="K238" s="20">
        <f>IF($G238="","",IFERROR($E238/$G238,""))</f>
        <v/>
      </c>
      <c r="L238" s="21">
        <f>IF($E238="","",IFERROR($G238/$E238,""))</f>
        <v/>
      </c>
    </row>
    <row r="239">
      <c r="H239" s="18">
        <f>IF($D239="","",ROUND($E239/$D239,2))</f>
        <v/>
      </c>
      <c r="I239" s="19">
        <f>IF($C239="","",$D239/$C239)</f>
        <v/>
      </c>
      <c r="J239" s="20">
        <f>IF($D239="","",$F239/$D239)</f>
        <v/>
      </c>
      <c r="K239" s="20">
        <f>IF($G239="","",IFERROR($E239/$G239,""))</f>
        <v/>
      </c>
      <c r="L239" s="21">
        <f>IF($E239="","",IFERROR($G239/$E239,""))</f>
        <v/>
      </c>
    </row>
    <row r="240">
      <c r="H240" s="18">
        <f>IF($D240="","",ROUND($E240/$D240,2))</f>
        <v/>
      </c>
      <c r="I240" s="19">
        <f>IF($C240="","",$D240/$C240)</f>
        <v/>
      </c>
      <c r="J240" s="20">
        <f>IF($D240="","",$F240/$D240)</f>
        <v/>
      </c>
      <c r="K240" s="20">
        <f>IF($G240="","",IFERROR($E240/$G240,""))</f>
        <v/>
      </c>
      <c r="L240" s="21">
        <f>IF($E240="","",IFERROR($G240/$E240,""))</f>
        <v/>
      </c>
    </row>
    <row r="241">
      <c r="H241" s="18">
        <f>IF($D241="","",ROUND($E241/$D241,2))</f>
        <v/>
      </c>
      <c r="I241" s="19">
        <f>IF($C241="","",$D241/$C241)</f>
        <v/>
      </c>
      <c r="J241" s="20">
        <f>IF($D241="","",$F241/$D241)</f>
        <v/>
      </c>
      <c r="K241" s="20">
        <f>IF($G241="","",IFERROR($E241/$G241,""))</f>
        <v/>
      </c>
      <c r="L241" s="21">
        <f>IF($E241="","",IFERROR($G241/$E241,""))</f>
        <v/>
      </c>
    </row>
    <row r="242">
      <c r="H242" s="18">
        <f>IF($D242="","",ROUND($E242/$D242,2))</f>
        <v/>
      </c>
      <c r="I242" s="19">
        <f>IF($C242="","",$D242/$C242)</f>
        <v/>
      </c>
      <c r="J242" s="20">
        <f>IF($D242="","",$F242/$D242)</f>
        <v/>
      </c>
      <c r="K242" s="20">
        <f>IF($G242="","",IFERROR($E242/$G242,""))</f>
        <v/>
      </c>
      <c r="L242" s="21">
        <f>IF($E242="","",IFERROR($G242/$E242,""))</f>
        <v/>
      </c>
    </row>
    <row r="243">
      <c r="H243" s="18">
        <f>IF($D243="","",ROUND($E243/$D243,2))</f>
        <v/>
      </c>
      <c r="I243" s="19">
        <f>IF($C243="","",$D243/$C243)</f>
        <v/>
      </c>
      <c r="J243" s="20">
        <f>IF($D243="","",$F243/$D243)</f>
        <v/>
      </c>
      <c r="K243" s="20">
        <f>IF($G243="","",IFERROR($E243/$G243,""))</f>
        <v/>
      </c>
      <c r="L243" s="21">
        <f>IF($E243="","",IFERROR($G243/$E243,""))</f>
        <v/>
      </c>
    </row>
    <row r="244">
      <c r="H244" s="18">
        <f>IF($D244="","",ROUND($E244/$D244,2))</f>
        <v/>
      </c>
      <c r="I244" s="19">
        <f>IF($C244="","",$D244/$C244)</f>
        <v/>
      </c>
      <c r="J244" s="20">
        <f>IF($D244="","",$F244/$D244)</f>
        <v/>
      </c>
      <c r="K244" s="20">
        <f>IF($G244="","",IFERROR($E244/$G244,""))</f>
        <v/>
      </c>
      <c r="L244" s="21">
        <f>IF($E244="","",IFERROR($G244/$E244,""))</f>
        <v/>
      </c>
    </row>
    <row r="245">
      <c r="H245" s="18">
        <f>IF($D245="","",ROUND($E245/$D245,2))</f>
        <v/>
      </c>
      <c r="I245" s="19">
        <f>IF($C245="","",$D245/$C245)</f>
        <v/>
      </c>
      <c r="J245" s="20">
        <f>IF($D245="","",$F245/$D245)</f>
        <v/>
      </c>
      <c r="K245" s="20">
        <f>IF($G245="","",IFERROR($E245/$G245,""))</f>
        <v/>
      </c>
      <c r="L245" s="21">
        <f>IF($E245="","",IFERROR($G245/$E245,""))</f>
        <v/>
      </c>
    </row>
    <row r="246">
      <c r="H246" s="18">
        <f>IF($D246="","",ROUND($E246/$D246,2))</f>
        <v/>
      </c>
      <c r="I246" s="19">
        <f>IF($C246="","",$D246/$C246)</f>
        <v/>
      </c>
      <c r="J246" s="20">
        <f>IF($D246="","",$F246/$D246)</f>
        <v/>
      </c>
      <c r="K246" s="20">
        <f>IF($G246="","",IFERROR($E246/$G246,""))</f>
        <v/>
      </c>
      <c r="L246" s="21">
        <f>IF($E246="","",IFERROR($G246/$E246,""))</f>
        <v/>
      </c>
    </row>
    <row r="247">
      <c r="H247" s="18">
        <f>IF($D247="","",ROUND($E247/$D247,2))</f>
        <v/>
      </c>
      <c r="I247" s="19">
        <f>IF($C247="","",$D247/$C247)</f>
        <v/>
      </c>
      <c r="J247" s="20">
        <f>IF($D247="","",$F247/$D247)</f>
        <v/>
      </c>
      <c r="K247" s="20">
        <f>IF($G247="","",IFERROR($E247/$G247,""))</f>
        <v/>
      </c>
      <c r="L247" s="21">
        <f>IF($E247="","",IFERROR($G247/$E247,""))</f>
        <v/>
      </c>
    </row>
    <row r="248">
      <c r="H248" s="18">
        <f>IF($D248="","",ROUND($E248/$D248,2))</f>
        <v/>
      </c>
      <c r="I248" s="19">
        <f>IF($C248="","",$D248/$C248)</f>
        <v/>
      </c>
      <c r="J248" s="20">
        <f>IF($D248="","",$F248/$D248)</f>
        <v/>
      </c>
      <c r="K248" s="20">
        <f>IF($G248="","",IFERROR($E248/$G248,""))</f>
        <v/>
      </c>
      <c r="L248" s="21">
        <f>IF($E248="","",IFERROR($G248/$E248,""))</f>
        <v/>
      </c>
    </row>
    <row r="249">
      <c r="H249" s="18">
        <f>IF($D249="","",ROUND($E249/$D249,2))</f>
        <v/>
      </c>
      <c r="I249" s="19">
        <f>IF($C249="","",$D249/$C249)</f>
        <v/>
      </c>
      <c r="J249" s="20">
        <f>IF($D249="","",$F249/$D249)</f>
        <v/>
      </c>
      <c r="K249" s="20">
        <f>IF($G249="","",IFERROR($E249/$G249,""))</f>
        <v/>
      </c>
      <c r="L249" s="21">
        <f>IF($E249="","",IFERROR($G249/$E249,""))</f>
        <v/>
      </c>
    </row>
    <row r="250">
      <c r="H250" s="18">
        <f>IF($D250="","",ROUND($E250/$D250,2))</f>
        <v/>
      </c>
      <c r="I250" s="19">
        <f>IF($C250="","",$D250/$C250)</f>
        <v/>
      </c>
      <c r="J250" s="20">
        <f>IF($D250="","",$F250/$D250)</f>
        <v/>
      </c>
      <c r="K250" s="20">
        <f>IF($G250="","",IFERROR($E250/$G250,""))</f>
        <v/>
      </c>
      <c r="L250" s="21">
        <f>IF($E250="","",IFERROR($G250/$E250,""))</f>
        <v/>
      </c>
    </row>
    <row r="251">
      <c r="H251" s="18">
        <f>IF($D251="","",ROUND($E251/$D251,2))</f>
        <v/>
      </c>
      <c r="I251" s="19">
        <f>IF($C251="","",$D251/$C251)</f>
        <v/>
      </c>
      <c r="J251" s="20">
        <f>IF($D251="","",$F251/$D251)</f>
        <v/>
      </c>
      <c r="K251" s="20">
        <f>IF($G251="","",IFERROR($E251/$G251,""))</f>
        <v/>
      </c>
      <c r="L251" s="21">
        <f>IF($E251="","",IFERROR($G251/$E251,""))</f>
        <v/>
      </c>
    </row>
    <row r="252">
      <c r="H252" s="18">
        <f>IF($D252="","",ROUND($E252/$D252,2))</f>
        <v/>
      </c>
      <c r="I252" s="19">
        <f>IF($C252="","",$D252/$C252)</f>
        <v/>
      </c>
      <c r="J252" s="20">
        <f>IF($D252="","",$F252/$D252)</f>
        <v/>
      </c>
      <c r="K252" s="20">
        <f>IF($G252="","",IFERROR($E252/$G252,""))</f>
        <v/>
      </c>
      <c r="L252" s="21">
        <f>IF($E252="","",IFERROR($G252/$E252,""))</f>
        <v/>
      </c>
    </row>
    <row r="253">
      <c r="H253" s="18">
        <f>IF($D253="","",ROUND($E253/$D253,2))</f>
        <v/>
      </c>
      <c r="I253" s="19">
        <f>IF($C253="","",$D253/$C253)</f>
        <v/>
      </c>
      <c r="J253" s="20">
        <f>IF($D253="","",$F253/$D253)</f>
        <v/>
      </c>
      <c r="K253" s="20">
        <f>IF($G253="","",IFERROR($E253/$G253,""))</f>
        <v/>
      </c>
      <c r="L253" s="21">
        <f>IF($E253="","",IFERROR($G253/$E253,""))</f>
        <v/>
      </c>
    </row>
    <row r="254">
      <c r="H254" s="18">
        <f>IF($D254="","",ROUND($E254/$D254,2))</f>
        <v/>
      </c>
      <c r="I254" s="19">
        <f>IF($C254="","",$D254/$C254)</f>
        <v/>
      </c>
      <c r="J254" s="20">
        <f>IF($D254="","",$F254/$D254)</f>
        <v/>
      </c>
      <c r="K254" s="20">
        <f>IF($G254="","",IFERROR($E254/$G254,""))</f>
        <v/>
      </c>
      <c r="L254" s="21">
        <f>IF($E254="","",IFERROR($G254/$E254,""))</f>
        <v/>
      </c>
    </row>
    <row r="255">
      <c r="H255" s="18">
        <f>IF($D255="","",ROUND($E255/$D255,2))</f>
        <v/>
      </c>
      <c r="I255" s="19">
        <f>IF($C255="","",$D255/$C255)</f>
        <v/>
      </c>
      <c r="J255" s="20">
        <f>IF($D255="","",$F255/$D255)</f>
        <v/>
      </c>
      <c r="K255" s="20">
        <f>IF($G255="","",IFERROR($E255/$G255,""))</f>
        <v/>
      </c>
      <c r="L255" s="21">
        <f>IF($E255="","",IFERROR($G255/$E255,""))</f>
        <v/>
      </c>
    </row>
    <row r="256">
      <c r="H256" s="18">
        <f>IF($D256="","",ROUND($E256/$D256,2))</f>
        <v/>
      </c>
      <c r="I256" s="19">
        <f>IF($C256="","",$D256/$C256)</f>
        <v/>
      </c>
      <c r="J256" s="20">
        <f>IF($D256="","",$F256/$D256)</f>
        <v/>
      </c>
      <c r="K256" s="20">
        <f>IF($G256="","",IFERROR($E256/$G256,""))</f>
        <v/>
      </c>
      <c r="L256" s="21">
        <f>IF($E256="","",IFERROR($G256/$E256,""))</f>
        <v/>
      </c>
    </row>
    <row r="257">
      <c r="H257" s="18">
        <f>IF($D257="","",ROUND($E257/$D257,2))</f>
        <v/>
      </c>
      <c r="I257" s="19">
        <f>IF($C257="","",$D257/$C257)</f>
        <v/>
      </c>
      <c r="J257" s="20">
        <f>IF($D257="","",$F257/$D257)</f>
        <v/>
      </c>
      <c r="K257" s="20">
        <f>IF($G257="","",IFERROR($E257/$G257,""))</f>
        <v/>
      </c>
      <c r="L257" s="21">
        <f>IF($E257="","",IFERROR($G257/$E257,""))</f>
        <v/>
      </c>
    </row>
    <row r="258">
      <c r="H258" s="18">
        <f>IF($D258="","",ROUND($E258/$D258,2))</f>
        <v/>
      </c>
      <c r="I258" s="19">
        <f>IF($C258="","",$D258/$C258)</f>
        <v/>
      </c>
      <c r="J258" s="20">
        <f>IF($D258="","",$F258/$D258)</f>
        <v/>
      </c>
      <c r="K258" s="20">
        <f>IF($G258="","",IFERROR($E258/$G258,""))</f>
        <v/>
      </c>
      <c r="L258" s="21">
        <f>IF($E258="","",IFERROR($G258/$E258,""))</f>
        <v/>
      </c>
    </row>
    <row r="259">
      <c r="H259" s="18">
        <f>IF($D259="","",ROUND($E259/$D259,2))</f>
        <v/>
      </c>
      <c r="I259" s="19">
        <f>IF($C259="","",$D259/$C259)</f>
        <v/>
      </c>
      <c r="J259" s="20">
        <f>IF($D259="","",$F259/$D259)</f>
        <v/>
      </c>
      <c r="K259" s="20">
        <f>IF($G259="","",IFERROR($E259/$G259,""))</f>
        <v/>
      </c>
      <c r="L259" s="21">
        <f>IF($E259="","",IFERROR($G259/$E259,""))</f>
        <v/>
      </c>
    </row>
    <row r="260">
      <c r="H260" s="18">
        <f>IF($D260="","",ROUND($E260/$D260,2))</f>
        <v/>
      </c>
      <c r="I260" s="19">
        <f>IF($C260="","",$D260/$C260)</f>
        <v/>
      </c>
      <c r="J260" s="20">
        <f>IF($D260="","",$F260/$D260)</f>
        <v/>
      </c>
      <c r="K260" s="20">
        <f>IF($G260="","",IFERROR($E260/$G260,""))</f>
        <v/>
      </c>
      <c r="L260" s="21">
        <f>IF($E260="","",IFERROR($G260/$E260,""))</f>
        <v/>
      </c>
    </row>
    <row r="261">
      <c r="H261" s="18">
        <f>IF($D261="","",ROUND($E261/$D261,2))</f>
        <v/>
      </c>
      <c r="I261" s="19">
        <f>IF($C261="","",$D261/$C261)</f>
        <v/>
      </c>
      <c r="J261" s="20">
        <f>IF($D261="","",$F261/$D261)</f>
        <v/>
      </c>
      <c r="K261" s="20">
        <f>IF($G261="","",IFERROR($E261/$G261,""))</f>
        <v/>
      </c>
      <c r="L261" s="21">
        <f>IF($E261="","",IFERROR($G261/$E261,""))</f>
        <v/>
      </c>
    </row>
    <row r="262">
      <c r="H262" s="18">
        <f>IF($D262="","",ROUND($E262/$D262,2))</f>
        <v/>
      </c>
      <c r="I262" s="19">
        <f>IF($C262="","",$D262/$C262)</f>
        <v/>
      </c>
      <c r="J262" s="20">
        <f>IF($D262="","",$F262/$D262)</f>
        <v/>
      </c>
      <c r="K262" s="20">
        <f>IF($G262="","",IFERROR($E262/$G262,""))</f>
        <v/>
      </c>
      <c r="L262" s="21">
        <f>IF($E262="","",IFERROR($G262/$E262,""))</f>
        <v/>
      </c>
    </row>
    <row r="263">
      <c r="H263" s="18">
        <f>IF($D263="","",ROUND($E263/$D263,2))</f>
        <v/>
      </c>
      <c r="I263" s="19">
        <f>IF($C263="","",$D263/$C263)</f>
        <v/>
      </c>
      <c r="J263" s="20">
        <f>IF($D263="","",$F263/$D263)</f>
        <v/>
      </c>
      <c r="K263" s="20">
        <f>IF($G263="","",IFERROR($E263/$G263,""))</f>
        <v/>
      </c>
      <c r="L263" s="21">
        <f>IF($E263="","",IFERROR($G263/$E263,""))</f>
        <v/>
      </c>
    </row>
    <row r="264">
      <c r="H264" s="18">
        <f>IF($D264="","",ROUND($E264/$D264,2))</f>
        <v/>
      </c>
      <c r="I264" s="19">
        <f>IF($C264="","",$D264/$C264)</f>
        <v/>
      </c>
      <c r="J264" s="20">
        <f>IF($D264="","",$F264/$D264)</f>
        <v/>
      </c>
      <c r="K264" s="20">
        <f>IF($G264="","",IFERROR($E264/$G264,""))</f>
        <v/>
      </c>
      <c r="L264" s="21">
        <f>IF($E264="","",IFERROR($G264/$E264,""))</f>
        <v/>
      </c>
    </row>
    <row r="265">
      <c r="H265" s="18">
        <f>IF($D265="","",ROUND($E265/$D265,2))</f>
        <v/>
      </c>
      <c r="I265" s="19">
        <f>IF($C265="","",$D265/$C265)</f>
        <v/>
      </c>
      <c r="J265" s="20">
        <f>IF($D265="","",$F265/$D265)</f>
        <v/>
      </c>
      <c r="K265" s="20">
        <f>IF($G265="","",IFERROR($E265/$G265,""))</f>
        <v/>
      </c>
      <c r="L265" s="21">
        <f>IF($E265="","",IFERROR($G265/$E265,""))</f>
        <v/>
      </c>
    </row>
    <row r="266">
      <c r="H266" s="18">
        <f>IF($D266="","",ROUND($E266/$D266,2))</f>
        <v/>
      </c>
      <c r="I266" s="19">
        <f>IF($C266="","",$D266/$C266)</f>
        <v/>
      </c>
      <c r="J266" s="20">
        <f>IF($D266="","",$F266/$D266)</f>
        <v/>
      </c>
      <c r="K266" s="20">
        <f>IF($G266="","",IFERROR($E266/$G266,""))</f>
        <v/>
      </c>
      <c r="L266" s="21">
        <f>IF($E266="","",IFERROR($G266/$E266,""))</f>
        <v/>
      </c>
    </row>
    <row r="267">
      <c r="H267" s="18">
        <f>IF($D267="","",ROUND($E267/$D267,2))</f>
        <v/>
      </c>
      <c r="I267" s="19">
        <f>IF($C267="","",$D267/$C267)</f>
        <v/>
      </c>
      <c r="J267" s="20">
        <f>IF($D267="","",$F267/$D267)</f>
        <v/>
      </c>
      <c r="K267" s="20">
        <f>IF($G267="","",IFERROR($E267/$G267,""))</f>
        <v/>
      </c>
      <c r="L267" s="21">
        <f>IF($E267="","",IFERROR($G267/$E267,""))</f>
        <v/>
      </c>
    </row>
    <row r="268">
      <c r="H268" s="18">
        <f>IF($D268="","",ROUND($E268/$D268,2))</f>
        <v/>
      </c>
      <c r="I268" s="19">
        <f>IF($C268="","",$D268/$C268)</f>
        <v/>
      </c>
      <c r="J268" s="20">
        <f>IF($D268="","",$F268/$D268)</f>
        <v/>
      </c>
      <c r="K268" s="20">
        <f>IF($G268="","",IFERROR($E268/$G268,""))</f>
        <v/>
      </c>
      <c r="L268" s="21">
        <f>IF($E268="","",IFERROR($G268/$E268,""))</f>
        <v/>
      </c>
    </row>
    <row r="269">
      <c r="H269" s="18">
        <f>IF($D269="","",ROUND($E269/$D269,2))</f>
        <v/>
      </c>
      <c r="I269" s="19">
        <f>IF($C269="","",$D269/$C269)</f>
        <v/>
      </c>
      <c r="J269" s="20">
        <f>IF($D269="","",$F269/$D269)</f>
        <v/>
      </c>
      <c r="K269" s="20">
        <f>IF($G269="","",IFERROR($E269/$G269,""))</f>
        <v/>
      </c>
      <c r="L269" s="21">
        <f>IF($E269="","",IFERROR($G269/$E269,""))</f>
        <v/>
      </c>
    </row>
    <row r="270">
      <c r="H270" s="18">
        <f>IF($D270="","",ROUND($E270/$D270,2))</f>
        <v/>
      </c>
      <c r="I270" s="19">
        <f>IF($C270="","",$D270/$C270)</f>
        <v/>
      </c>
      <c r="J270" s="20">
        <f>IF($D270="","",$F270/$D270)</f>
        <v/>
      </c>
      <c r="K270" s="20">
        <f>IF($G270="","",IFERROR($E270/$G270,""))</f>
        <v/>
      </c>
      <c r="L270" s="21">
        <f>IF($E270="","",IFERROR($G270/$E270,""))</f>
        <v/>
      </c>
    </row>
    <row r="271">
      <c r="H271" s="18">
        <f>IF($D271="","",ROUND($E271/$D271,2))</f>
        <v/>
      </c>
      <c r="I271" s="19">
        <f>IF($C271="","",$D271/$C271)</f>
        <v/>
      </c>
      <c r="J271" s="20">
        <f>IF($D271="","",$F271/$D271)</f>
        <v/>
      </c>
      <c r="K271" s="20">
        <f>IF($G271="","",IFERROR($E271/$G271,""))</f>
        <v/>
      </c>
      <c r="L271" s="21">
        <f>IF($E271="","",IFERROR($G271/$E271,""))</f>
        <v/>
      </c>
    </row>
    <row r="272">
      <c r="H272" s="18">
        <f>IF($D272="","",ROUND($E272/$D272,2))</f>
        <v/>
      </c>
      <c r="I272" s="19">
        <f>IF($C272="","",$D272/$C272)</f>
        <v/>
      </c>
      <c r="J272" s="20">
        <f>IF($D272="","",$F272/$D272)</f>
        <v/>
      </c>
      <c r="K272" s="20">
        <f>IF($G272="","",IFERROR($E272/$G272,""))</f>
        <v/>
      </c>
      <c r="L272" s="21">
        <f>IF($E272="","",IFERROR($G272/$E272,""))</f>
        <v/>
      </c>
    </row>
    <row r="273">
      <c r="H273" s="18">
        <f>IF($D273="","",ROUND($E273/$D273,2))</f>
        <v/>
      </c>
      <c r="I273" s="19">
        <f>IF($C273="","",$D273/$C273)</f>
        <v/>
      </c>
      <c r="J273" s="20">
        <f>IF($D273="","",$F273/$D273)</f>
        <v/>
      </c>
      <c r="K273" s="20">
        <f>IF($G273="","",IFERROR($E273/$G273,""))</f>
        <v/>
      </c>
      <c r="L273" s="21">
        <f>IF($E273="","",IFERROR($G273/$E273,""))</f>
        <v/>
      </c>
    </row>
    <row r="274">
      <c r="H274" s="18">
        <f>IF($D274="","",ROUND($E274/$D274,2))</f>
        <v/>
      </c>
      <c r="I274" s="19">
        <f>IF($C274="","",$D274/$C274)</f>
        <v/>
      </c>
      <c r="J274" s="20">
        <f>IF($D274="","",$F274/$D274)</f>
        <v/>
      </c>
      <c r="K274" s="20">
        <f>IF($G274="","",IFERROR($E274/$G274,""))</f>
        <v/>
      </c>
      <c r="L274" s="21">
        <f>IF($E274="","",IFERROR($G274/$E274,""))</f>
        <v/>
      </c>
    </row>
    <row r="275">
      <c r="H275" s="18">
        <f>IF($D275="","",ROUND($E275/$D275,2))</f>
        <v/>
      </c>
      <c r="I275" s="19">
        <f>IF($C275="","",$D275/$C275)</f>
        <v/>
      </c>
      <c r="J275" s="20">
        <f>IF($D275="","",$F275/$D275)</f>
        <v/>
      </c>
      <c r="K275" s="20">
        <f>IF($G275="","",IFERROR($E275/$G275,""))</f>
        <v/>
      </c>
      <c r="L275" s="21">
        <f>IF($E275="","",IFERROR($G275/$E275,""))</f>
        <v/>
      </c>
    </row>
    <row r="276">
      <c r="H276" s="18">
        <f>IF($D276="","",ROUND($E276/$D276,2))</f>
        <v/>
      </c>
      <c r="I276" s="19">
        <f>IF($C276="","",$D276/$C276)</f>
        <v/>
      </c>
      <c r="J276" s="20">
        <f>IF($D276="","",$F276/$D276)</f>
        <v/>
      </c>
      <c r="K276" s="20">
        <f>IF($G276="","",IFERROR($E276/$G276,""))</f>
        <v/>
      </c>
      <c r="L276" s="21">
        <f>IF($E276="","",IFERROR($G276/$E276,""))</f>
        <v/>
      </c>
    </row>
    <row r="277">
      <c r="H277" s="18">
        <f>IF($D277="","",ROUND($E277/$D277,2))</f>
        <v/>
      </c>
      <c r="I277" s="19">
        <f>IF($C277="","",$D277/$C277)</f>
        <v/>
      </c>
      <c r="J277" s="20">
        <f>IF($D277="","",$F277/$D277)</f>
        <v/>
      </c>
      <c r="K277" s="20">
        <f>IF($G277="","",IFERROR($E277/$G277,""))</f>
        <v/>
      </c>
      <c r="L277" s="21">
        <f>IF($E277="","",IFERROR($G277/$E277,""))</f>
        <v/>
      </c>
    </row>
    <row r="278">
      <c r="H278" s="18">
        <f>IF($D278="","",ROUND($E278/$D278,2))</f>
        <v/>
      </c>
      <c r="I278" s="19">
        <f>IF($C278="","",$D278/$C278)</f>
        <v/>
      </c>
      <c r="J278" s="20">
        <f>IF($D278="","",$F278/$D278)</f>
        <v/>
      </c>
      <c r="K278" s="20">
        <f>IF($G278="","",IFERROR($E278/$G278,""))</f>
        <v/>
      </c>
      <c r="L278" s="21">
        <f>IF($E278="","",IFERROR($G278/$E278,""))</f>
        <v/>
      </c>
    </row>
    <row r="279">
      <c r="H279" s="18">
        <f>IF($D279="","",ROUND($E279/$D279,2))</f>
        <v/>
      </c>
      <c r="I279" s="19">
        <f>IF($C279="","",$D279/$C279)</f>
        <v/>
      </c>
      <c r="J279" s="20">
        <f>IF($D279="","",$F279/$D279)</f>
        <v/>
      </c>
      <c r="K279" s="20">
        <f>IF($G279="","",IFERROR($E279/$G279,""))</f>
        <v/>
      </c>
      <c r="L279" s="21">
        <f>IF($E279="","",IFERROR($G279/$E279,""))</f>
        <v/>
      </c>
    </row>
    <row r="280">
      <c r="H280" s="18">
        <f>IF($D280="","",ROUND($E280/$D280,2))</f>
        <v/>
      </c>
      <c r="I280" s="19">
        <f>IF($C280="","",$D280/$C280)</f>
        <v/>
      </c>
      <c r="J280" s="20">
        <f>IF($D280="","",$F280/$D280)</f>
        <v/>
      </c>
      <c r="K280" s="20">
        <f>IF($G280="","",IFERROR($E280/$G280,""))</f>
        <v/>
      </c>
      <c r="L280" s="21">
        <f>IF($E280="","",IFERROR($G280/$E280,""))</f>
        <v/>
      </c>
    </row>
    <row r="281">
      <c r="H281" s="18">
        <f>IF($D281="","",ROUND($E281/$D281,2))</f>
        <v/>
      </c>
      <c r="I281" s="19">
        <f>IF($C281="","",$D281/$C281)</f>
        <v/>
      </c>
      <c r="J281" s="20">
        <f>IF($D281="","",$F281/$D281)</f>
        <v/>
      </c>
      <c r="K281" s="20">
        <f>IF($G281="","",IFERROR($E281/$G281,""))</f>
        <v/>
      </c>
      <c r="L281" s="21">
        <f>IF($E281="","",IFERROR($G281/$E281,""))</f>
        <v/>
      </c>
    </row>
    <row r="282">
      <c r="H282" s="18">
        <f>IF($D282="","",ROUND($E282/$D282,2))</f>
        <v/>
      </c>
      <c r="I282" s="19">
        <f>IF($C282="","",$D282/$C282)</f>
        <v/>
      </c>
      <c r="J282" s="20">
        <f>IF($D282="","",$F282/$D282)</f>
        <v/>
      </c>
      <c r="K282" s="20">
        <f>IF($G282="","",IFERROR($E282/$G282,""))</f>
        <v/>
      </c>
      <c r="L282" s="21">
        <f>IF($E282="","",IFERROR($G282/$E282,""))</f>
        <v/>
      </c>
    </row>
    <row r="283">
      <c r="H283" s="18">
        <f>IF($D283="","",ROUND($E283/$D283,2))</f>
        <v/>
      </c>
      <c r="I283" s="19">
        <f>IF($C283="","",$D283/$C283)</f>
        <v/>
      </c>
      <c r="J283" s="20">
        <f>IF($D283="","",$F283/$D283)</f>
        <v/>
      </c>
      <c r="K283" s="20">
        <f>IF($G283="","",IFERROR($E283/$G283,""))</f>
        <v/>
      </c>
      <c r="L283" s="21">
        <f>IF($E283="","",IFERROR($G283/$E283,""))</f>
        <v/>
      </c>
    </row>
    <row r="284">
      <c r="H284" s="18">
        <f>IF($D284="","",ROUND($E284/$D284,2))</f>
        <v/>
      </c>
      <c r="I284" s="19">
        <f>IF($C284="","",$D284/$C284)</f>
        <v/>
      </c>
      <c r="J284" s="20">
        <f>IF($D284="","",$F284/$D284)</f>
        <v/>
      </c>
      <c r="K284" s="20">
        <f>IF($G284="","",IFERROR($E284/$G284,""))</f>
        <v/>
      </c>
      <c r="L284" s="21">
        <f>IF($E284="","",IFERROR($G284/$E284,""))</f>
        <v/>
      </c>
    </row>
    <row r="285">
      <c r="H285" s="18">
        <f>IF($D285="","",ROUND($E285/$D285,2))</f>
        <v/>
      </c>
      <c r="I285" s="19">
        <f>IF($C285="","",$D285/$C285)</f>
        <v/>
      </c>
      <c r="J285" s="20">
        <f>IF($D285="","",$F285/$D285)</f>
        <v/>
      </c>
      <c r="K285" s="20">
        <f>IF($G285="","",IFERROR($E285/$G285,""))</f>
        <v/>
      </c>
      <c r="L285" s="21">
        <f>IF($E285="","",IFERROR($G285/$E285,""))</f>
        <v/>
      </c>
    </row>
    <row r="286">
      <c r="H286" s="18">
        <f>IF($D286="","",ROUND($E286/$D286,2))</f>
        <v/>
      </c>
      <c r="I286" s="19">
        <f>IF($C286="","",$D286/$C286)</f>
        <v/>
      </c>
      <c r="J286" s="20">
        <f>IF($D286="","",$F286/$D286)</f>
        <v/>
      </c>
      <c r="K286" s="20">
        <f>IF($G286="","",IFERROR($E286/$G286,""))</f>
        <v/>
      </c>
      <c r="L286" s="21">
        <f>IF($E286="","",IFERROR($G286/$E286,""))</f>
        <v/>
      </c>
    </row>
    <row r="287">
      <c r="H287" s="18">
        <f>IF($D287="","",ROUND($E287/$D287,2))</f>
        <v/>
      </c>
      <c r="I287" s="19">
        <f>IF($C287="","",$D287/$C287)</f>
        <v/>
      </c>
      <c r="J287" s="20">
        <f>IF($D287="","",$F287/$D287)</f>
        <v/>
      </c>
      <c r="K287" s="20">
        <f>IF($G287="","",IFERROR($E287/$G287,""))</f>
        <v/>
      </c>
      <c r="L287" s="21">
        <f>IF($E287="","",IFERROR($G287/$E287,""))</f>
        <v/>
      </c>
    </row>
    <row r="288">
      <c r="H288" s="18">
        <f>IF($D288="","",ROUND($E288/$D288,2))</f>
        <v/>
      </c>
      <c r="I288" s="19">
        <f>IF($C288="","",$D288/$C288)</f>
        <v/>
      </c>
      <c r="J288" s="20">
        <f>IF($D288="","",$F288/$D288)</f>
        <v/>
      </c>
      <c r="K288" s="20">
        <f>IF($G288="","",IFERROR($E288/$G288,""))</f>
        <v/>
      </c>
      <c r="L288" s="21">
        <f>IF($E288="","",IFERROR($G288/$E288,""))</f>
        <v/>
      </c>
    </row>
    <row r="289">
      <c r="H289" s="18">
        <f>IF($D289="","",ROUND($E289/$D289,2))</f>
        <v/>
      </c>
      <c r="I289" s="19">
        <f>IF($C289="","",$D289/$C289)</f>
        <v/>
      </c>
      <c r="J289" s="20">
        <f>IF($D289="","",$F289/$D289)</f>
        <v/>
      </c>
      <c r="K289" s="20">
        <f>IF($G289="","",IFERROR($E289/$G289,""))</f>
        <v/>
      </c>
      <c r="L289" s="21">
        <f>IF($E289="","",IFERROR($G289/$E289,""))</f>
        <v/>
      </c>
    </row>
    <row r="290">
      <c r="H290" s="18">
        <f>IF($D290="","",ROUND($E290/$D290,2))</f>
        <v/>
      </c>
      <c r="I290" s="19">
        <f>IF($C290="","",$D290/$C290)</f>
        <v/>
      </c>
      <c r="J290" s="20">
        <f>IF($D290="","",$F290/$D290)</f>
        <v/>
      </c>
      <c r="K290" s="20">
        <f>IF($G290="","",IFERROR($E290/$G290,""))</f>
        <v/>
      </c>
      <c r="L290" s="21">
        <f>IF($E290="","",IFERROR($G290/$E290,""))</f>
        <v/>
      </c>
    </row>
    <row r="291">
      <c r="H291" s="18">
        <f>IF($D291="","",ROUND($E291/$D291,2))</f>
        <v/>
      </c>
      <c r="I291" s="19">
        <f>IF($C291="","",$D291/$C291)</f>
        <v/>
      </c>
      <c r="J291" s="20">
        <f>IF($D291="","",$F291/$D291)</f>
        <v/>
      </c>
      <c r="K291" s="20">
        <f>IF($G291="","",IFERROR($E291/$G291,""))</f>
        <v/>
      </c>
      <c r="L291" s="21">
        <f>IF($E291="","",IFERROR($G291/$E291,""))</f>
        <v/>
      </c>
    </row>
    <row r="292">
      <c r="H292" s="18">
        <f>IF($D292="","",ROUND($E292/$D292,2))</f>
        <v/>
      </c>
      <c r="I292" s="19">
        <f>IF($C292="","",$D292/$C292)</f>
        <v/>
      </c>
      <c r="J292" s="20">
        <f>IF($D292="","",$F292/$D292)</f>
        <v/>
      </c>
      <c r="K292" s="20">
        <f>IF($G292="","",IFERROR($E292/$G292,""))</f>
        <v/>
      </c>
      <c r="L292" s="21">
        <f>IF($E292="","",IFERROR($G292/$E292,""))</f>
        <v/>
      </c>
    </row>
    <row r="293">
      <c r="H293" s="18">
        <f>IF($D293="","",ROUND($E293/$D293,2))</f>
        <v/>
      </c>
      <c r="I293" s="19">
        <f>IF($C293="","",$D293/$C293)</f>
        <v/>
      </c>
      <c r="J293" s="20">
        <f>IF($D293="","",$F293/$D293)</f>
        <v/>
      </c>
      <c r="K293" s="20">
        <f>IF($G293="","",IFERROR($E293/$G293,""))</f>
        <v/>
      </c>
      <c r="L293" s="21">
        <f>IF($E293="","",IFERROR($G293/$E293,""))</f>
        <v/>
      </c>
    </row>
    <row r="294">
      <c r="H294" s="18">
        <f>IF($D294="","",ROUND($E294/$D294,2))</f>
        <v/>
      </c>
      <c r="I294" s="19">
        <f>IF($C294="","",$D294/$C294)</f>
        <v/>
      </c>
      <c r="J294" s="20">
        <f>IF($D294="","",$F294/$D294)</f>
        <v/>
      </c>
      <c r="K294" s="20">
        <f>IF($G294="","",IFERROR($E294/$G294,""))</f>
        <v/>
      </c>
      <c r="L294" s="21">
        <f>IF($E294="","",IFERROR($G294/$E294,""))</f>
        <v/>
      </c>
    </row>
    <row r="295">
      <c r="H295" s="18">
        <f>IF($D295="","",ROUND($E295/$D295,2))</f>
        <v/>
      </c>
      <c r="I295" s="19">
        <f>IF($C295="","",$D295/$C295)</f>
        <v/>
      </c>
      <c r="J295" s="20">
        <f>IF($D295="","",$F295/$D295)</f>
        <v/>
      </c>
      <c r="K295" s="20">
        <f>IF($G295="","",IFERROR($E295/$G295,""))</f>
        <v/>
      </c>
      <c r="L295" s="21">
        <f>IF($E295="","",IFERROR($G295/$E295,""))</f>
        <v/>
      </c>
    </row>
    <row r="296">
      <c r="H296" s="18">
        <f>IF($D296="","",ROUND($E296/$D296,2))</f>
        <v/>
      </c>
      <c r="I296" s="19">
        <f>IF($C296="","",$D296/$C296)</f>
        <v/>
      </c>
      <c r="J296" s="20">
        <f>IF($D296="","",$F296/$D296)</f>
        <v/>
      </c>
      <c r="K296" s="20">
        <f>IF($G296="","",IFERROR($E296/$G296,""))</f>
        <v/>
      </c>
      <c r="L296" s="21">
        <f>IF($E296="","",IFERROR($G296/$E296,""))</f>
        <v/>
      </c>
    </row>
    <row r="297">
      <c r="H297" s="18">
        <f>IF($D297="","",ROUND($E297/$D297,2))</f>
        <v/>
      </c>
      <c r="I297" s="19">
        <f>IF($C297="","",$D297/$C297)</f>
        <v/>
      </c>
      <c r="J297" s="20">
        <f>IF($D297="","",$F297/$D297)</f>
        <v/>
      </c>
      <c r="K297" s="20">
        <f>IF($G297="","",IFERROR($E297/$G297,""))</f>
        <v/>
      </c>
      <c r="L297" s="21">
        <f>IF($E297="","",IFERROR($G297/$E297,""))</f>
        <v/>
      </c>
    </row>
    <row r="298">
      <c r="H298" s="18">
        <f>IF($D298="","",ROUND($E298/$D298,2))</f>
        <v/>
      </c>
      <c r="I298" s="19">
        <f>IF($C298="","",$D298/$C298)</f>
        <v/>
      </c>
      <c r="J298" s="20">
        <f>IF($D298="","",$F298/$D298)</f>
        <v/>
      </c>
      <c r="K298" s="20">
        <f>IF($G298="","",IFERROR($E298/$G298,""))</f>
        <v/>
      </c>
      <c r="L298" s="21">
        <f>IF($E298="","",IFERROR($G298/$E298,""))</f>
        <v/>
      </c>
    </row>
    <row r="299">
      <c r="H299" s="18">
        <f>IF($D299="","",ROUND($E299/$D299,2))</f>
        <v/>
      </c>
      <c r="I299" s="19">
        <f>IF($C299="","",$D299/$C299)</f>
        <v/>
      </c>
      <c r="J299" s="20">
        <f>IF($D299="","",$F299/$D299)</f>
        <v/>
      </c>
      <c r="K299" s="20">
        <f>IF($G299="","",IFERROR($E299/$G299,""))</f>
        <v/>
      </c>
      <c r="L299" s="21">
        <f>IF($E299="","",IFERROR($G299/$E299,""))</f>
        <v/>
      </c>
    </row>
    <row r="300">
      <c r="H300" s="18">
        <f>IF($D300="","",ROUND($E300/$D300,2))</f>
        <v/>
      </c>
      <c r="I300" s="19">
        <f>IF($C300="","",$D300/$C300)</f>
        <v/>
      </c>
      <c r="J300" s="20">
        <f>IF($D300="","",$F300/$D300)</f>
        <v/>
      </c>
      <c r="K300" s="20">
        <f>IF($G300="","",IFERROR($E300/$G300,""))</f>
        <v/>
      </c>
      <c r="L300" s="21">
        <f>IF($E300="","",IFERROR($G300/$E300,""))</f>
        <v/>
      </c>
    </row>
    <row r="301">
      <c r="H301" s="18">
        <f>IF($D301="","",ROUND($E301/$D301,2))</f>
        <v/>
      </c>
      <c r="I301" s="19">
        <f>IF($C301="","",$D301/$C301)</f>
        <v/>
      </c>
      <c r="J301" s="20">
        <f>IF($D301="","",$F301/$D301)</f>
        <v/>
      </c>
      <c r="K301" s="20">
        <f>IF($G301="","",IFERROR($E301/$G301,""))</f>
        <v/>
      </c>
      <c r="L301" s="21">
        <f>IF($E301="","",IFERROR($G301/$E301,""))</f>
        <v/>
      </c>
    </row>
    <row r="302">
      <c r="H302" s="18">
        <f>IF($D302="","",ROUND($E302/$D302,2))</f>
        <v/>
      </c>
      <c r="I302" s="19">
        <f>IF($C302="","",$D302/$C302)</f>
        <v/>
      </c>
      <c r="J302" s="20">
        <f>IF($D302="","",$F302/$D302)</f>
        <v/>
      </c>
      <c r="K302" s="20">
        <f>IF($G302="","",IFERROR($E302/$G302,""))</f>
        <v/>
      </c>
      <c r="L302" s="21">
        <f>IF($E302="","",IFERROR($G302/$E302,""))</f>
        <v/>
      </c>
    </row>
    <row r="303">
      <c r="H303" s="18">
        <f>IF($D303="","",ROUND($E303/$D303,2))</f>
        <v/>
      </c>
      <c r="I303" s="19">
        <f>IF($C303="","",$D303/$C303)</f>
        <v/>
      </c>
      <c r="J303" s="20">
        <f>IF($D303="","",$F303/$D303)</f>
        <v/>
      </c>
      <c r="K303" s="20">
        <f>IF($G303="","",IFERROR($E303/$G303,""))</f>
        <v/>
      </c>
      <c r="L303" s="21">
        <f>IF($E303="","",IFERROR($G303/$E303,""))</f>
        <v/>
      </c>
    </row>
    <row r="304">
      <c r="H304" s="18">
        <f>IF($D304="","",ROUND($E304/$D304,2))</f>
        <v/>
      </c>
      <c r="I304" s="19">
        <f>IF($C304="","",$D304/$C304)</f>
        <v/>
      </c>
      <c r="J304" s="20">
        <f>IF($D304="","",$F304/$D304)</f>
        <v/>
      </c>
      <c r="K304" s="20">
        <f>IF($G304="","",IFERROR($E304/$G304,""))</f>
        <v/>
      </c>
      <c r="L304" s="21">
        <f>IF($E304="","",IFERROR($G304/$E304,""))</f>
        <v/>
      </c>
    </row>
    <row r="305">
      <c r="H305" s="18">
        <f>IF($D305="","",ROUND($E305/$D305,2))</f>
        <v/>
      </c>
      <c r="I305" s="19">
        <f>IF($C305="","",$D305/$C305)</f>
        <v/>
      </c>
      <c r="J305" s="20">
        <f>IF($D305="","",$F305/$D305)</f>
        <v/>
      </c>
      <c r="K305" s="20">
        <f>IF($G305="","",IFERROR($E305/$G305,""))</f>
        <v/>
      </c>
      <c r="L305" s="21">
        <f>IF($E305="","",IFERROR($G305/$E305,""))</f>
        <v/>
      </c>
    </row>
    <row r="306">
      <c r="H306" s="18">
        <f>IF($D306="","",ROUND($E306/$D306,2))</f>
        <v/>
      </c>
      <c r="I306" s="19">
        <f>IF($C306="","",$D306/$C306)</f>
        <v/>
      </c>
      <c r="J306" s="20">
        <f>IF($D306="","",$F306/$D306)</f>
        <v/>
      </c>
      <c r="K306" s="20">
        <f>IF($G306="","",IFERROR($E306/$G306,""))</f>
        <v/>
      </c>
      <c r="L306" s="21">
        <f>IF($E306="","",IFERROR($G306/$E306,""))</f>
        <v/>
      </c>
    </row>
    <row r="307">
      <c r="H307" s="18">
        <f>IF($D307="","",ROUND($E307/$D307,2))</f>
        <v/>
      </c>
      <c r="I307" s="19">
        <f>IF($C307="","",$D307/$C307)</f>
        <v/>
      </c>
      <c r="J307" s="20">
        <f>IF($D307="","",$F307/$D307)</f>
        <v/>
      </c>
      <c r="K307" s="20">
        <f>IF($G307="","",IFERROR($E307/$G307,""))</f>
        <v/>
      </c>
      <c r="L307" s="21">
        <f>IF($E307="","",IFERROR($G307/$E307,""))</f>
        <v/>
      </c>
    </row>
    <row r="308">
      <c r="H308" s="18">
        <f>IF($D308="","",ROUND($E308/$D308,2))</f>
        <v/>
      </c>
      <c r="I308" s="19">
        <f>IF($C308="","",$D308/$C308)</f>
        <v/>
      </c>
      <c r="J308" s="20">
        <f>IF($D308="","",$F308/$D308)</f>
        <v/>
      </c>
      <c r="K308" s="20">
        <f>IF($G308="","",IFERROR($E308/$G308,""))</f>
        <v/>
      </c>
      <c r="L308" s="21">
        <f>IF($E308="","",IFERROR($G308/$E308,""))</f>
        <v/>
      </c>
    </row>
    <row r="309">
      <c r="H309" s="18">
        <f>IF($D309="","",ROUND($E309/$D309,2))</f>
        <v/>
      </c>
      <c r="I309" s="19">
        <f>IF($C309="","",$D309/$C309)</f>
        <v/>
      </c>
      <c r="J309" s="20">
        <f>IF($D309="","",$F309/$D309)</f>
        <v/>
      </c>
      <c r="K309" s="20">
        <f>IF($G309="","",IFERROR($E309/$G309,""))</f>
        <v/>
      </c>
      <c r="L309" s="21">
        <f>IF($E309="","",IFERROR($G309/$E309,""))</f>
        <v/>
      </c>
    </row>
    <row r="310">
      <c r="H310" s="18">
        <f>IF($D310="","",ROUND($E310/$D310,2))</f>
        <v/>
      </c>
      <c r="I310" s="19">
        <f>IF($C310="","",$D310/$C310)</f>
        <v/>
      </c>
      <c r="J310" s="20">
        <f>IF($D310="","",$F310/$D310)</f>
        <v/>
      </c>
      <c r="K310" s="20">
        <f>IF($G310="","",IFERROR($E310/$G310,""))</f>
        <v/>
      </c>
      <c r="L310" s="21">
        <f>IF($E310="","",IFERROR($G310/$E310,""))</f>
        <v/>
      </c>
    </row>
    <row r="311">
      <c r="H311" s="18">
        <f>IF($D311="","",ROUND($E311/$D311,2))</f>
        <v/>
      </c>
      <c r="I311" s="19">
        <f>IF($C311="","",$D311/$C311)</f>
        <v/>
      </c>
      <c r="J311" s="20">
        <f>IF($D311="","",$F311/$D311)</f>
        <v/>
      </c>
      <c r="K311" s="20">
        <f>IF($G311="","",IFERROR($E311/$G311,""))</f>
        <v/>
      </c>
      <c r="L311" s="21">
        <f>IF($E311="","",IFERROR($G311/$E311,""))</f>
        <v/>
      </c>
    </row>
    <row r="312">
      <c r="H312" s="18">
        <f>IF($D312="","",ROUND($E312/$D312,2))</f>
        <v/>
      </c>
      <c r="I312" s="19">
        <f>IF($C312="","",$D312/$C312)</f>
        <v/>
      </c>
      <c r="J312" s="20">
        <f>IF($D312="","",$F312/$D312)</f>
        <v/>
      </c>
      <c r="K312" s="20">
        <f>IF($G312="","",IFERROR($E312/$G312,""))</f>
        <v/>
      </c>
      <c r="L312" s="21">
        <f>IF($E312="","",IFERROR($G312/$E312,""))</f>
        <v/>
      </c>
    </row>
    <row r="313">
      <c r="H313" s="18">
        <f>IF($D313="","",ROUND($E313/$D313,2))</f>
        <v/>
      </c>
      <c r="I313" s="19">
        <f>IF($C313="","",$D313/$C313)</f>
        <v/>
      </c>
      <c r="J313" s="20">
        <f>IF($D313="","",$F313/$D313)</f>
        <v/>
      </c>
      <c r="K313" s="20">
        <f>IF($G313="","",IFERROR($E313/$G313,""))</f>
        <v/>
      </c>
      <c r="L313" s="21">
        <f>IF($E313="","",IFERROR($G313/$E313,""))</f>
        <v/>
      </c>
    </row>
    <row r="314">
      <c r="H314" s="18">
        <f>IF($D314="","",ROUND($E314/$D314,2))</f>
        <v/>
      </c>
      <c r="I314" s="19">
        <f>IF($C314="","",$D314/$C314)</f>
        <v/>
      </c>
      <c r="J314" s="20">
        <f>IF($D314="","",$F314/$D314)</f>
        <v/>
      </c>
      <c r="K314" s="20">
        <f>IF($G314="","",IFERROR($E314/$G314,""))</f>
        <v/>
      </c>
      <c r="L314" s="21">
        <f>IF($E314="","",IFERROR($G314/$E314,""))</f>
        <v/>
      </c>
    </row>
    <row r="315">
      <c r="H315" s="18">
        <f>IF($D315="","",ROUND($E315/$D315,2))</f>
        <v/>
      </c>
      <c r="I315" s="19">
        <f>IF($C315="","",$D315/$C315)</f>
        <v/>
      </c>
      <c r="J315" s="20">
        <f>IF($D315="","",$F315/$D315)</f>
        <v/>
      </c>
      <c r="K315" s="20">
        <f>IF($G315="","",IFERROR($E315/$G315,""))</f>
        <v/>
      </c>
      <c r="L315" s="21">
        <f>IF($E315="","",IFERROR($G315/$E315,""))</f>
        <v/>
      </c>
    </row>
    <row r="316">
      <c r="H316" s="18">
        <f>IF($D316="","",ROUND($E316/$D316,2))</f>
        <v/>
      </c>
      <c r="I316" s="19">
        <f>IF($C316="","",$D316/$C316)</f>
        <v/>
      </c>
      <c r="J316" s="20">
        <f>IF($D316="","",$F316/$D316)</f>
        <v/>
      </c>
      <c r="K316" s="20">
        <f>IF($G316="","",IFERROR($E316/$G316,""))</f>
        <v/>
      </c>
      <c r="L316" s="21">
        <f>IF($E316="","",IFERROR($G316/$E316,""))</f>
        <v/>
      </c>
    </row>
    <row r="317">
      <c r="H317" s="18">
        <f>IF($D317="","",ROUND($E317/$D317,2))</f>
        <v/>
      </c>
      <c r="I317" s="19">
        <f>IF($C317="","",$D317/$C317)</f>
        <v/>
      </c>
      <c r="J317" s="20">
        <f>IF($D317="","",$F317/$D317)</f>
        <v/>
      </c>
      <c r="K317" s="20">
        <f>IF($G317="","",IFERROR($E317/$G317,""))</f>
        <v/>
      </c>
      <c r="L317" s="21">
        <f>IF($E317="","",IFERROR($G317/$E317,""))</f>
        <v/>
      </c>
    </row>
    <row r="318">
      <c r="H318" s="18">
        <f>IF($D318="","",ROUND($E318/$D318,2))</f>
        <v/>
      </c>
      <c r="I318" s="19">
        <f>IF($C318="","",$D318/$C318)</f>
        <v/>
      </c>
      <c r="J318" s="20">
        <f>IF($D318="","",$F318/$D318)</f>
        <v/>
      </c>
      <c r="K318" s="20">
        <f>IF($G318="","",IFERROR($E318/$G318,""))</f>
        <v/>
      </c>
      <c r="L318" s="21">
        <f>IF($E318="","",IFERROR($G318/$E318,""))</f>
        <v/>
      </c>
    </row>
    <row r="319">
      <c r="H319" s="18">
        <f>IF($D319="","",ROUND($E319/$D319,2))</f>
        <v/>
      </c>
      <c r="I319" s="19">
        <f>IF($C319="","",$D319/$C319)</f>
        <v/>
      </c>
      <c r="J319" s="20">
        <f>IF($D319="","",$F319/$D319)</f>
        <v/>
      </c>
      <c r="K319" s="20">
        <f>IF($G319="","",IFERROR($E319/$G319,""))</f>
        <v/>
      </c>
      <c r="L319" s="21">
        <f>IF($E319="","",IFERROR($G319/$E319,""))</f>
        <v/>
      </c>
    </row>
    <row r="320">
      <c r="H320" s="18">
        <f>IF($D320="","",ROUND($E320/$D320,2))</f>
        <v/>
      </c>
      <c r="I320" s="19">
        <f>IF($C320="","",$D320/$C320)</f>
        <v/>
      </c>
      <c r="J320" s="20">
        <f>IF($D320="","",$F320/$D320)</f>
        <v/>
      </c>
      <c r="K320" s="20">
        <f>IF($G320="","",IFERROR($E320/$G320,""))</f>
        <v/>
      </c>
      <c r="L320" s="21">
        <f>IF($E320="","",IFERROR($G320/$E320,""))</f>
        <v/>
      </c>
    </row>
    <row r="321">
      <c r="H321" s="18">
        <f>IF($D321="","",ROUND($E321/$D321,2))</f>
        <v/>
      </c>
      <c r="I321" s="19">
        <f>IF($C321="","",$D321/$C321)</f>
        <v/>
      </c>
      <c r="J321" s="20">
        <f>IF($D321="","",$F321/$D321)</f>
        <v/>
      </c>
      <c r="K321" s="20">
        <f>IF($G321="","",IFERROR($E321/$G321,""))</f>
        <v/>
      </c>
      <c r="L321" s="21">
        <f>IF($E321="","",IFERROR($G321/$E321,""))</f>
        <v/>
      </c>
    </row>
    <row r="322">
      <c r="H322" s="18">
        <f>IF($D322="","",ROUND($E322/$D322,2))</f>
        <v/>
      </c>
      <c r="I322" s="19">
        <f>IF($C322="","",$D322/$C322)</f>
        <v/>
      </c>
      <c r="J322" s="20">
        <f>IF($D322="","",$F322/$D322)</f>
        <v/>
      </c>
      <c r="K322" s="20">
        <f>IF($G322="","",IFERROR($E322/$G322,""))</f>
        <v/>
      </c>
      <c r="L322" s="21">
        <f>IF($E322="","",IFERROR($G322/$E322,""))</f>
        <v/>
      </c>
    </row>
    <row r="323">
      <c r="H323" s="18">
        <f>IF($D323="","",ROUND($E323/$D323,2))</f>
        <v/>
      </c>
      <c r="I323" s="19">
        <f>IF($C323="","",$D323/$C323)</f>
        <v/>
      </c>
      <c r="J323" s="20">
        <f>IF($D323="","",$F323/$D323)</f>
        <v/>
      </c>
      <c r="K323" s="20">
        <f>IF($G323="","",IFERROR($E323/$G323,""))</f>
        <v/>
      </c>
      <c r="L323" s="21">
        <f>IF($E323="","",IFERROR($G323/$E323,""))</f>
        <v/>
      </c>
    </row>
    <row r="324">
      <c r="H324" s="18">
        <f>IF($D324="","",ROUND($E324/$D324,2))</f>
        <v/>
      </c>
      <c r="I324" s="19">
        <f>IF($C324="","",$D324/$C324)</f>
        <v/>
      </c>
      <c r="J324" s="20">
        <f>IF($D324="","",$F324/$D324)</f>
        <v/>
      </c>
      <c r="K324" s="20">
        <f>IF($G324="","",IFERROR($E324/$G324,""))</f>
        <v/>
      </c>
      <c r="L324" s="21">
        <f>IF($E324="","",IFERROR($G324/$E324,""))</f>
        <v/>
      </c>
    </row>
    <row r="325">
      <c r="H325" s="18">
        <f>IF($D325="","",ROUND($E325/$D325,2))</f>
        <v/>
      </c>
      <c r="I325" s="19">
        <f>IF($C325="","",$D325/$C325)</f>
        <v/>
      </c>
      <c r="J325" s="20">
        <f>IF($D325="","",$F325/$D325)</f>
        <v/>
      </c>
      <c r="K325" s="20">
        <f>IF($G325="","",IFERROR($E325/$G325,""))</f>
        <v/>
      </c>
      <c r="L325" s="21">
        <f>IF($E325="","",IFERROR($G325/$E325,""))</f>
        <v/>
      </c>
    </row>
    <row r="326">
      <c r="H326" s="18">
        <f>IF($D326="","",ROUND($E326/$D326,2))</f>
        <v/>
      </c>
      <c r="I326" s="19">
        <f>IF($C326="","",$D326/$C326)</f>
        <v/>
      </c>
      <c r="J326" s="20">
        <f>IF($D326="","",$F326/$D326)</f>
        <v/>
      </c>
      <c r="K326" s="20">
        <f>IF($G326="","",IFERROR($E326/$G326,""))</f>
        <v/>
      </c>
      <c r="L326" s="21">
        <f>IF($E326="","",IFERROR($G326/$E326,""))</f>
        <v/>
      </c>
    </row>
    <row r="327">
      <c r="H327" s="18">
        <f>IF($D327="","",ROUND($E327/$D327,2))</f>
        <v/>
      </c>
      <c r="I327" s="19">
        <f>IF($C327="","",$D327/$C327)</f>
        <v/>
      </c>
      <c r="J327" s="20">
        <f>IF($D327="","",$F327/$D327)</f>
        <v/>
      </c>
      <c r="K327" s="20">
        <f>IF($G327="","",IFERROR($E327/$G327,""))</f>
        <v/>
      </c>
      <c r="L327" s="21">
        <f>IF($E327="","",IFERROR($G327/$E327,""))</f>
        <v/>
      </c>
    </row>
    <row r="328">
      <c r="H328" s="18">
        <f>IF($D328="","",ROUND($E328/$D328,2))</f>
        <v/>
      </c>
      <c r="I328" s="19">
        <f>IF($C328="","",$D328/$C328)</f>
        <v/>
      </c>
      <c r="J328" s="20">
        <f>IF($D328="","",$F328/$D328)</f>
        <v/>
      </c>
      <c r="K328" s="20">
        <f>IF($G328="","",IFERROR($E328/$G328,""))</f>
        <v/>
      </c>
      <c r="L328" s="21">
        <f>IF($E328="","",IFERROR($G328/$E328,""))</f>
        <v/>
      </c>
    </row>
    <row r="329">
      <c r="H329" s="18">
        <f>IF($D329="","",ROUND($E329/$D329,2))</f>
        <v/>
      </c>
      <c r="I329" s="19">
        <f>IF($C329="","",$D329/$C329)</f>
        <v/>
      </c>
      <c r="J329" s="20">
        <f>IF($D329="","",$F329/$D329)</f>
        <v/>
      </c>
      <c r="K329" s="20">
        <f>IF($G329="","",IFERROR($E329/$G329,""))</f>
        <v/>
      </c>
      <c r="L329" s="21">
        <f>IF($E329="","",IFERROR($G329/$E329,""))</f>
        <v/>
      </c>
    </row>
    <row r="330">
      <c r="H330" s="18">
        <f>IF($D330="","",ROUND($E330/$D330,2))</f>
        <v/>
      </c>
      <c r="I330" s="19">
        <f>IF($C330="","",$D330/$C330)</f>
        <v/>
      </c>
      <c r="J330" s="20">
        <f>IF($D330="","",$F330/$D330)</f>
        <v/>
      </c>
      <c r="K330" s="20">
        <f>IF($G330="","",IFERROR($E330/$G330,""))</f>
        <v/>
      </c>
      <c r="L330" s="21">
        <f>IF($E330="","",IFERROR($G330/$E330,""))</f>
        <v/>
      </c>
    </row>
    <row r="331">
      <c r="H331" s="18">
        <f>IF($D331="","",ROUND($E331/$D331,2))</f>
        <v/>
      </c>
      <c r="I331" s="19">
        <f>IF($C331="","",$D331/$C331)</f>
        <v/>
      </c>
      <c r="J331" s="20">
        <f>IF($D331="","",$F331/$D331)</f>
        <v/>
      </c>
      <c r="K331" s="20">
        <f>IF($G331="","",IFERROR($E331/$G331,""))</f>
        <v/>
      </c>
      <c r="L331" s="21">
        <f>IF($E331="","",IFERROR($G331/$E331,""))</f>
        <v/>
      </c>
    </row>
    <row r="332">
      <c r="H332" s="18">
        <f>IF($D332="","",ROUND($E332/$D332,2))</f>
        <v/>
      </c>
      <c r="I332" s="19">
        <f>IF($C332="","",$D332/$C332)</f>
        <v/>
      </c>
      <c r="J332" s="20">
        <f>IF($D332="","",$F332/$D332)</f>
        <v/>
      </c>
      <c r="K332" s="20">
        <f>IF($G332="","",IFERROR($E332/$G332,""))</f>
        <v/>
      </c>
      <c r="L332" s="21">
        <f>IF($E332="","",IFERROR($G332/$E332,""))</f>
        <v/>
      </c>
    </row>
    <row r="333">
      <c r="H333" s="18">
        <f>IF($D333="","",ROUND($E333/$D333,2))</f>
        <v/>
      </c>
      <c r="I333" s="19">
        <f>IF($C333="","",$D333/$C333)</f>
        <v/>
      </c>
      <c r="J333" s="20">
        <f>IF($D333="","",$F333/$D333)</f>
        <v/>
      </c>
      <c r="K333" s="20">
        <f>IF($G333="","",IFERROR($E333/$G333,""))</f>
        <v/>
      </c>
      <c r="L333" s="21">
        <f>IF($E333="","",IFERROR($G333/$E333,""))</f>
        <v/>
      </c>
    </row>
    <row r="334">
      <c r="H334" s="18">
        <f>IF($D334="","",ROUND($E334/$D334,2))</f>
        <v/>
      </c>
      <c r="I334" s="19">
        <f>IF($C334="","",$D334/$C334)</f>
        <v/>
      </c>
      <c r="J334" s="20">
        <f>IF($D334="","",$F334/$D334)</f>
        <v/>
      </c>
      <c r="K334" s="20">
        <f>IF($G334="","",IFERROR($E334/$G334,""))</f>
        <v/>
      </c>
      <c r="L334" s="21">
        <f>IF($E334="","",IFERROR($G334/$E334,""))</f>
        <v/>
      </c>
    </row>
    <row r="335">
      <c r="H335" s="18">
        <f>IF($D335="","",ROUND($E335/$D335,2))</f>
        <v/>
      </c>
      <c r="I335" s="19">
        <f>IF($C335="","",$D335/$C335)</f>
        <v/>
      </c>
      <c r="J335" s="20">
        <f>IF($D335="","",$F335/$D335)</f>
        <v/>
      </c>
      <c r="K335" s="20">
        <f>IF($G335="","",IFERROR($E335/$G335,""))</f>
        <v/>
      </c>
      <c r="L335" s="21">
        <f>IF($E335="","",IFERROR($G335/$E335,""))</f>
        <v/>
      </c>
    </row>
    <row r="336">
      <c r="H336" s="18">
        <f>IF($D336="","",ROUND($E336/$D336,2))</f>
        <v/>
      </c>
      <c r="I336" s="19">
        <f>IF($C336="","",$D336/$C336)</f>
        <v/>
      </c>
      <c r="J336" s="20">
        <f>IF($D336="","",$F336/$D336)</f>
        <v/>
      </c>
      <c r="K336" s="20">
        <f>IF($G336="","",IFERROR($E336/$G336,""))</f>
        <v/>
      </c>
      <c r="L336" s="21">
        <f>IF($E336="","",IFERROR($G336/$E336,""))</f>
        <v/>
      </c>
    </row>
    <row r="337">
      <c r="H337" s="18">
        <f>IF($D337="","",ROUND($E337/$D337,2))</f>
        <v/>
      </c>
      <c r="I337" s="19">
        <f>IF($C337="","",$D337/$C337)</f>
        <v/>
      </c>
      <c r="J337" s="20">
        <f>IF($D337="","",$F337/$D337)</f>
        <v/>
      </c>
      <c r="K337" s="20">
        <f>IF($G337="","",IFERROR($E337/$G337,""))</f>
        <v/>
      </c>
      <c r="L337" s="21">
        <f>IF($E337="","",IFERROR($G337/$E337,""))</f>
        <v/>
      </c>
    </row>
    <row r="338">
      <c r="H338" s="18">
        <f>IF($D338="","",ROUND($E338/$D338,2))</f>
        <v/>
      </c>
      <c r="I338" s="19">
        <f>IF($C338="","",$D338/$C338)</f>
        <v/>
      </c>
      <c r="J338" s="20">
        <f>IF($D338="","",$F338/$D338)</f>
        <v/>
      </c>
      <c r="K338" s="20">
        <f>IF($G338="","",IFERROR($E338/$G338,""))</f>
        <v/>
      </c>
      <c r="L338" s="21">
        <f>IF($E338="","",IFERROR($G338/$E338,""))</f>
        <v/>
      </c>
    </row>
    <row r="339">
      <c r="H339" s="18">
        <f>IF($D339="","",ROUND($E339/$D339,2))</f>
        <v/>
      </c>
      <c r="I339" s="19">
        <f>IF($C339="","",$D339/$C339)</f>
        <v/>
      </c>
      <c r="J339" s="20">
        <f>IF($D339="","",$F339/$D339)</f>
        <v/>
      </c>
      <c r="K339" s="20">
        <f>IF($G339="","",IFERROR($E339/$G339,""))</f>
        <v/>
      </c>
      <c r="L339" s="21">
        <f>IF($E339="","",IFERROR($G339/$E339,""))</f>
        <v/>
      </c>
    </row>
    <row r="340">
      <c r="H340" s="18">
        <f>IF($D340="","",ROUND($E340/$D340,2))</f>
        <v/>
      </c>
      <c r="I340" s="19">
        <f>IF($C340="","",$D340/$C340)</f>
        <v/>
      </c>
      <c r="J340" s="20">
        <f>IF($D340="","",$F340/$D340)</f>
        <v/>
      </c>
      <c r="K340" s="20">
        <f>IF($G340="","",IFERROR($E340/$G340,""))</f>
        <v/>
      </c>
      <c r="L340" s="21">
        <f>IF($E340="","",IFERROR($G340/$E340,""))</f>
        <v/>
      </c>
    </row>
    <row r="341">
      <c r="H341" s="18">
        <f>IF($D341="","",ROUND($E341/$D341,2))</f>
        <v/>
      </c>
      <c r="I341" s="19">
        <f>IF($C341="","",$D341/$C341)</f>
        <v/>
      </c>
      <c r="J341" s="20">
        <f>IF($D341="","",$F341/$D341)</f>
        <v/>
      </c>
      <c r="K341" s="20">
        <f>IF($G341="","",IFERROR($E341/$G341,""))</f>
        <v/>
      </c>
      <c r="L341" s="21">
        <f>IF($E341="","",IFERROR($G341/$E341,""))</f>
        <v/>
      </c>
    </row>
    <row r="342">
      <c r="H342" s="18">
        <f>IF($D342="","",ROUND($E342/$D342,2))</f>
        <v/>
      </c>
      <c r="I342" s="19">
        <f>IF($C342="","",$D342/$C342)</f>
        <v/>
      </c>
      <c r="J342" s="20">
        <f>IF($D342="","",$F342/$D342)</f>
        <v/>
      </c>
      <c r="K342" s="20">
        <f>IF($G342="","",IFERROR($E342/$G342,""))</f>
        <v/>
      </c>
      <c r="L342" s="21">
        <f>IF($E342="","",IFERROR($G342/$E342,""))</f>
        <v/>
      </c>
    </row>
    <row r="343">
      <c r="H343" s="18">
        <f>IF($D343="","",ROUND($E343/$D343,2))</f>
        <v/>
      </c>
      <c r="I343" s="19">
        <f>IF($C343="","",$D343/$C343)</f>
        <v/>
      </c>
      <c r="J343" s="20">
        <f>IF($D343="","",$F343/$D343)</f>
        <v/>
      </c>
      <c r="K343" s="20">
        <f>IF($G343="","",IFERROR($E343/$G343,""))</f>
        <v/>
      </c>
      <c r="L343" s="21">
        <f>IF($E343="","",IFERROR($G343/$E343,""))</f>
        <v/>
      </c>
    </row>
    <row r="344">
      <c r="H344" s="18">
        <f>IF($D344="","",ROUND($E344/$D344,2))</f>
        <v/>
      </c>
      <c r="I344" s="19">
        <f>IF($C344="","",$D344/$C344)</f>
        <v/>
      </c>
      <c r="J344" s="20">
        <f>IF($D344="","",$F344/$D344)</f>
        <v/>
      </c>
      <c r="K344" s="20">
        <f>IF($G344="","",IFERROR($E344/$G344,""))</f>
        <v/>
      </c>
      <c r="L344" s="21">
        <f>IF($E344="","",IFERROR($G344/$E344,""))</f>
        <v/>
      </c>
    </row>
    <row r="345">
      <c r="H345" s="18">
        <f>IF($D345="","",ROUND($E345/$D345,2))</f>
        <v/>
      </c>
      <c r="I345" s="19">
        <f>IF($C345="","",$D345/$C345)</f>
        <v/>
      </c>
      <c r="J345" s="20">
        <f>IF($D345="","",$F345/$D345)</f>
        <v/>
      </c>
      <c r="K345" s="20">
        <f>IF($G345="","",IFERROR($E345/$G345,""))</f>
        <v/>
      </c>
      <c r="L345" s="21">
        <f>IF($E345="","",IFERROR($G345/$E345,""))</f>
        <v/>
      </c>
    </row>
    <row r="346">
      <c r="H346" s="18">
        <f>IF($D346="","",ROUND($E346/$D346,2))</f>
        <v/>
      </c>
      <c r="I346" s="19">
        <f>IF($C346="","",$D346/$C346)</f>
        <v/>
      </c>
      <c r="J346" s="20">
        <f>IF($D346="","",$F346/$D346)</f>
        <v/>
      </c>
      <c r="K346" s="20">
        <f>IF($G346="","",IFERROR($E346/$G346,""))</f>
        <v/>
      </c>
      <c r="L346" s="21">
        <f>IF($E346="","",IFERROR($G346/$E346,""))</f>
        <v/>
      </c>
    </row>
    <row r="347">
      <c r="H347" s="18">
        <f>IF($D347="","",ROUND($E347/$D347,2))</f>
        <v/>
      </c>
      <c r="I347" s="19">
        <f>IF($C347="","",$D347/$C347)</f>
        <v/>
      </c>
      <c r="J347" s="20">
        <f>IF($D347="","",$F347/$D347)</f>
        <v/>
      </c>
      <c r="K347" s="20">
        <f>IF($G347="","",IFERROR($E347/$G347,""))</f>
        <v/>
      </c>
      <c r="L347" s="21">
        <f>IF($E347="","",IFERROR($G347/$E347,""))</f>
        <v/>
      </c>
    </row>
    <row r="348">
      <c r="H348" s="18">
        <f>IF($D348="","",ROUND($E348/$D348,2))</f>
        <v/>
      </c>
      <c r="I348" s="19">
        <f>IF($C348="","",$D348/$C348)</f>
        <v/>
      </c>
      <c r="J348" s="20">
        <f>IF($D348="","",$F348/$D348)</f>
        <v/>
      </c>
      <c r="K348" s="20">
        <f>IF($G348="","",IFERROR($E348/$G348,""))</f>
        <v/>
      </c>
      <c r="L348" s="21">
        <f>IF($E348="","",IFERROR($G348/$E348,""))</f>
        <v/>
      </c>
    </row>
    <row r="349">
      <c r="H349" s="18">
        <f>IF($D349="","",ROUND($E349/$D349,2))</f>
        <v/>
      </c>
      <c r="I349" s="19">
        <f>IF($C349="","",$D349/$C349)</f>
        <v/>
      </c>
      <c r="J349" s="20">
        <f>IF($D349="","",$F349/$D349)</f>
        <v/>
      </c>
      <c r="K349" s="20">
        <f>IF($G349="","",IFERROR($E349/$G349,""))</f>
        <v/>
      </c>
      <c r="L349" s="21">
        <f>IF($E349="","",IFERROR($G349/$E349,""))</f>
        <v/>
      </c>
    </row>
    <row r="350">
      <c r="H350" s="18">
        <f>IF($D350="","",ROUND($E350/$D350,2))</f>
        <v/>
      </c>
      <c r="I350" s="19">
        <f>IF($C350="","",$D350/$C350)</f>
        <v/>
      </c>
      <c r="J350" s="20">
        <f>IF($D350="","",$F350/$D350)</f>
        <v/>
      </c>
      <c r="K350" s="20">
        <f>IF($G350="","",IFERROR($E350/$G350,""))</f>
        <v/>
      </c>
      <c r="L350" s="21">
        <f>IF($E350="","",IFERROR($G350/$E350,""))</f>
        <v/>
      </c>
    </row>
    <row r="351">
      <c r="H351" s="18">
        <f>IF($D351="","",ROUND($E351/$D351,2))</f>
        <v/>
      </c>
      <c r="I351" s="19">
        <f>IF($C351="","",$D351/$C351)</f>
        <v/>
      </c>
      <c r="J351" s="20">
        <f>IF($D351="","",$F351/$D351)</f>
        <v/>
      </c>
      <c r="K351" s="20">
        <f>IF($G351="","",IFERROR($E351/$G351,""))</f>
        <v/>
      </c>
      <c r="L351" s="21">
        <f>IF($E351="","",IFERROR($G351/$E351,""))</f>
        <v/>
      </c>
    </row>
    <row r="352">
      <c r="H352" s="18">
        <f>IF($D352="","",ROUND($E352/$D352,2))</f>
        <v/>
      </c>
      <c r="I352" s="19">
        <f>IF($C352="","",$D352/$C352)</f>
        <v/>
      </c>
      <c r="J352" s="20">
        <f>IF($D352="","",$F352/$D352)</f>
        <v/>
      </c>
      <c r="K352" s="20">
        <f>IF($G352="","",IFERROR($E352/$G352,""))</f>
        <v/>
      </c>
      <c r="L352" s="21">
        <f>IF($E352="","",IFERROR($G352/$E352,""))</f>
        <v/>
      </c>
    </row>
    <row r="353">
      <c r="H353" s="18">
        <f>IF($D353="","",ROUND($E353/$D353,2))</f>
        <v/>
      </c>
      <c r="I353" s="19">
        <f>IF($C353="","",$D353/$C353)</f>
        <v/>
      </c>
      <c r="J353" s="20">
        <f>IF($D353="","",$F353/$D353)</f>
        <v/>
      </c>
      <c r="K353" s="20">
        <f>IF($G353="","",IFERROR($E353/$G353,""))</f>
        <v/>
      </c>
      <c r="L353" s="21">
        <f>IF($E353="","",IFERROR($G353/$E353,""))</f>
        <v/>
      </c>
    </row>
    <row r="354">
      <c r="H354" s="18">
        <f>IF($D354="","",ROUND($E354/$D354,2))</f>
        <v/>
      </c>
      <c r="I354" s="19">
        <f>IF($C354="","",$D354/$C354)</f>
        <v/>
      </c>
      <c r="J354" s="20">
        <f>IF($D354="","",$F354/$D354)</f>
        <v/>
      </c>
      <c r="K354" s="20">
        <f>IF($G354="","",IFERROR($E354/$G354,""))</f>
        <v/>
      </c>
      <c r="L354" s="21">
        <f>IF($E354="","",IFERROR($G354/$E354,""))</f>
        <v/>
      </c>
    </row>
    <row r="355">
      <c r="H355" s="18">
        <f>IF($D355="","",ROUND($E355/$D355,2))</f>
        <v/>
      </c>
      <c r="I355" s="19">
        <f>IF($C355="","",$D355/$C355)</f>
        <v/>
      </c>
      <c r="J355" s="20">
        <f>IF($D355="","",$F355/$D355)</f>
        <v/>
      </c>
      <c r="K355" s="20">
        <f>IF($G355="","",IFERROR($E355/$G355,""))</f>
        <v/>
      </c>
      <c r="L355" s="21">
        <f>IF($E355="","",IFERROR($G355/$E355,""))</f>
        <v/>
      </c>
    </row>
    <row r="356">
      <c r="H356" s="18">
        <f>IF($D356="","",ROUND($E356/$D356,2))</f>
        <v/>
      </c>
      <c r="I356" s="19">
        <f>IF($C356="","",$D356/$C356)</f>
        <v/>
      </c>
      <c r="J356" s="20">
        <f>IF($D356="","",$F356/$D356)</f>
        <v/>
      </c>
      <c r="K356" s="20">
        <f>IF($G356="","",IFERROR($E356/$G356,""))</f>
        <v/>
      </c>
      <c r="L356" s="21">
        <f>IF($E356="","",IFERROR($G356/$E356,""))</f>
        <v/>
      </c>
    </row>
    <row r="357">
      <c r="H357" s="18">
        <f>IF($D357="","",ROUND($E357/$D357,2))</f>
        <v/>
      </c>
      <c r="I357" s="19">
        <f>IF($C357="","",$D357/$C357)</f>
        <v/>
      </c>
      <c r="J357" s="20">
        <f>IF($D357="","",$F357/$D357)</f>
        <v/>
      </c>
      <c r="K357" s="20">
        <f>IF($G357="","",IFERROR($E357/$G357,""))</f>
        <v/>
      </c>
      <c r="L357" s="21">
        <f>IF($E357="","",IFERROR($G357/$E357,""))</f>
        <v/>
      </c>
    </row>
    <row r="358">
      <c r="H358" s="18">
        <f>IF($D358="","",ROUND($E358/$D358,2))</f>
        <v/>
      </c>
      <c r="I358" s="19">
        <f>IF($C358="","",$D358/$C358)</f>
        <v/>
      </c>
      <c r="J358" s="20">
        <f>IF($D358="","",$F358/$D358)</f>
        <v/>
      </c>
      <c r="K358" s="20">
        <f>IF($G358="","",IFERROR($E358/$G358,""))</f>
        <v/>
      </c>
      <c r="L358" s="21">
        <f>IF($E358="","",IFERROR($G358/$E358,""))</f>
        <v/>
      </c>
    </row>
    <row r="359">
      <c r="H359" s="18">
        <f>IF($D359="","",ROUND($E359/$D359,2))</f>
        <v/>
      </c>
      <c r="I359" s="19">
        <f>IF($C359="","",$D359/$C359)</f>
        <v/>
      </c>
      <c r="J359" s="20">
        <f>IF($D359="","",$F359/$D359)</f>
        <v/>
      </c>
      <c r="K359" s="20">
        <f>IF($G359="","",IFERROR($E359/$G359,""))</f>
        <v/>
      </c>
      <c r="L359" s="21">
        <f>IF($E359="","",IFERROR($G359/$E359,""))</f>
        <v/>
      </c>
    </row>
    <row r="360">
      <c r="H360" s="18">
        <f>IF($D360="","",ROUND($E360/$D360,2))</f>
        <v/>
      </c>
      <c r="I360" s="19">
        <f>IF($C360="","",$D360/$C360)</f>
        <v/>
      </c>
      <c r="J360" s="20">
        <f>IF($D360="","",$F360/$D360)</f>
        <v/>
      </c>
      <c r="K360" s="20">
        <f>IF($G360="","",IFERROR($E360/$G360,""))</f>
        <v/>
      </c>
      <c r="L360" s="21">
        <f>IF($E360="","",IFERROR($G360/$E360,""))</f>
        <v/>
      </c>
    </row>
    <row r="361">
      <c r="H361" s="18">
        <f>IF($D361="","",ROUND($E361/$D361,2))</f>
        <v/>
      </c>
      <c r="I361" s="19">
        <f>IF($C361="","",$D361/$C361)</f>
        <v/>
      </c>
      <c r="J361" s="20">
        <f>IF($D361="","",$F361/$D361)</f>
        <v/>
      </c>
      <c r="K361" s="20">
        <f>IF($G361="","",IFERROR($E361/$G361,""))</f>
        <v/>
      </c>
      <c r="L361" s="21">
        <f>IF($E361="","",IFERROR($G361/$E361,""))</f>
        <v/>
      </c>
    </row>
    <row r="362">
      <c r="H362" s="18">
        <f>IF($D362="","",ROUND($E362/$D362,2))</f>
        <v/>
      </c>
      <c r="I362" s="19">
        <f>IF($C362="","",$D362/$C362)</f>
        <v/>
      </c>
      <c r="J362" s="20">
        <f>IF($D362="","",$F362/$D362)</f>
        <v/>
      </c>
      <c r="K362" s="20">
        <f>IF($G362="","",IFERROR($E362/$G362,""))</f>
        <v/>
      </c>
      <c r="L362" s="21">
        <f>IF($E362="","",IFERROR($G362/$E362,""))</f>
        <v/>
      </c>
    </row>
    <row r="363">
      <c r="H363" s="18">
        <f>IF($D363="","",ROUND($E363/$D363,2))</f>
        <v/>
      </c>
      <c r="I363" s="19">
        <f>IF($C363="","",$D363/$C363)</f>
        <v/>
      </c>
      <c r="J363" s="20">
        <f>IF($D363="","",$F363/$D363)</f>
        <v/>
      </c>
      <c r="K363" s="20">
        <f>IF($G363="","",IFERROR($E363/$G363,""))</f>
        <v/>
      </c>
      <c r="L363" s="21">
        <f>IF($E363="","",IFERROR($G363/$E363,""))</f>
        <v/>
      </c>
    </row>
    <row r="364">
      <c r="H364" s="18">
        <f>IF($D364="","",ROUND($E364/$D364,2))</f>
        <v/>
      </c>
      <c r="I364" s="19">
        <f>IF($C364="","",$D364/$C364)</f>
        <v/>
      </c>
      <c r="J364" s="20">
        <f>IF($D364="","",$F364/$D364)</f>
        <v/>
      </c>
      <c r="K364" s="20">
        <f>IF($G364="","",IFERROR($E364/$G364,""))</f>
        <v/>
      </c>
      <c r="L364" s="21">
        <f>IF($E364="","",IFERROR($G364/$E364,""))</f>
        <v/>
      </c>
    </row>
    <row r="365">
      <c r="H365" s="18">
        <f>IF($D365="","",ROUND($E365/$D365,2))</f>
        <v/>
      </c>
      <c r="I365" s="19">
        <f>IF($C365="","",$D365/$C365)</f>
        <v/>
      </c>
      <c r="J365" s="20">
        <f>IF($D365="","",$F365/$D365)</f>
        <v/>
      </c>
      <c r="K365" s="20">
        <f>IF($G365="","",IFERROR($E365/$G365,""))</f>
        <v/>
      </c>
      <c r="L365" s="21">
        <f>IF($E365="","",IFERROR($G365/$E365,""))</f>
        <v/>
      </c>
    </row>
    <row r="366">
      <c r="H366" s="18">
        <f>IF($D366="","",ROUND($E366/$D366,2))</f>
        <v/>
      </c>
      <c r="I366" s="19">
        <f>IF($C366="","",$D366/$C366)</f>
        <v/>
      </c>
      <c r="J366" s="20">
        <f>IF($D366="","",$F366/$D366)</f>
        <v/>
      </c>
      <c r="K366" s="20">
        <f>IF($G366="","",IFERROR($E366/$G366,""))</f>
        <v/>
      </c>
      <c r="L366" s="21">
        <f>IF($E366="","",IFERROR($G366/$E366,""))</f>
        <v/>
      </c>
    </row>
    <row r="367">
      <c r="H367" s="18">
        <f>IF($D367="","",ROUND($E367/$D367,2))</f>
        <v/>
      </c>
      <c r="I367" s="19">
        <f>IF($C367="","",$D367/$C367)</f>
        <v/>
      </c>
      <c r="J367" s="20">
        <f>IF($D367="","",$F367/$D367)</f>
        <v/>
      </c>
      <c r="K367" s="20">
        <f>IF($G367="","",IFERROR($E367/$G367,""))</f>
        <v/>
      </c>
      <c r="L367" s="21">
        <f>IF($E367="","",IFERROR($G367/$E367,""))</f>
        <v/>
      </c>
    </row>
    <row r="368">
      <c r="H368" s="18">
        <f>IF($D368="","",ROUND($E368/$D368,2))</f>
        <v/>
      </c>
      <c r="I368" s="19">
        <f>IF($C368="","",$D368/$C368)</f>
        <v/>
      </c>
      <c r="J368" s="20">
        <f>IF($D368="","",$F368/$D368)</f>
        <v/>
      </c>
      <c r="K368" s="20">
        <f>IF($G368="","",IFERROR($E368/$G368,""))</f>
        <v/>
      </c>
      <c r="L368" s="21">
        <f>IF($E368="","",IFERROR($G368/$E368,""))</f>
        <v/>
      </c>
    </row>
    <row r="369">
      <c r="H369" s="18">
        <f>IF($D369="","",ROUND($E369/$D369,2))</f>
        <v/>
      </c>
      <c r="I369" s="19">
        <f>IF($C369="","",$D369/$C369)</f>
        <v/>
      </c>
      <c r="J369" s="20">
        <f>IF($D369="","",$F369/$D369)</f>
        <v/>
      </c>
      <c r="K369" s="20">
        <f>IF($G369="","",IFERROR($E369/$G369,""))</f>
        <v/>
      </c>
      <c r="L369" s="21">
        <f>IF($E369="","",IFERROR($G369/$E369,""))</f>
        <v/>
      </c>
    </row>
    <row r="370">
      <c r="H370" s="18">
        <f>IF($D370="","",ROUND($E370/$D370,2))</f>
        <v/>
      </c>
      <c r="I370" s="19">
        <f>IF($C370="","",$D370/$C370)</f>
        <v/>
      </c>
      <c r="J370" s="20">
        <f>IF($D370="","",$F370/$D370)</f>
        <v/>
      </c>
      <c r="K370" s="20">
        <f>IF($G370="","",IFERROR($E370/$G370,""))</f>
        <v/>
      </c>
      <c r="L370" s="21">
        <f>IF($E370="","",IFERROR($G370/$E370,""))</f>
        <v/>
      </c>
    </row>
    <row r="371">
      <c r="H371" s="18">
        <f>IF($D371="","",ROUND($E371/$D371,2))</f>
        <v/>
      </c>
      <c r="I371" s="19">
        <f>IF($C371="","",$D371/$C371)</f>
        <v/>
      </c>
      <c r="J371" s="20">
        <f>IF($D371="","",$F371/$D371)</f>
        <v/>
      </c>
      <c r="K371" s="20">
        <f>IF($G371="","",IFERROR($E371/$G371,""))</f>
        <v/>
      </c>
      <c r="L371" s="21">
        <f>IF($E371="","",IFERROR($G371/$E371,""))</f>
        <v/>
      </c>
    </row>
    <row r="372">
      <c r="H372" s="18">
        <f>IF($D372="","",ROUND($E372/$D372,2))</f>
        <v/>
      </c>
      <c r="I372" s="19">
        <f>IF($C372="","",$D372/$C372)</f>
        <v/>
      </c>
      <c r="J372" s="20">
        <f>IF($D372="","",$F372/$D372)</f>
        <v/>
      </c>
      <c r="K372" s="20">
        <f>IF($G372="","",IFERROR($E372/$G372,""))</f>
        <v/>
      </c>
      <c r="L372" s="21">
        <f>IF($E372="","",IFERROR($G372/$E372,""))</f>
        <v/>
      </c>
    </row>
    <row r="373">
      <c r="H373" s="18">
        <f>IF($D373="","",ROUND($E373/$D373,2))</f>
        <v/>
      </c>
      <c r="I373" s="19">
        <f>IF($C373="","",$D373/$C373)</f>
        <v/>
      </c>
      <c r="J373" s="20">
        <f>IF($D373="","",$F373/$D373)</f>
        <v/>
      </c>
      <c r="K373" s="20">
        <f>IF($G373="","",IFERROR($E373/$G373,""))</f>
        <v/>
      </c>
      <c r="L373" s="21">
        <f>IF($E373="","",IFERROR($G373/$E373,""))</f>
        <v/>
      </c>
    </row>
    <row r="374">
      <c r="H374" s="18">
        <f>IF($D374="","",ROUND($E374/$D374,2))</f>
        <v/>
      </c>
      <c r="I374" s="19">
        <f>IF($C374="","",$D374/$C374)</f>
        <v/>
      </c>
      <c r="J374" s="20">
        <f>IF($D374="","",$F374/$D374)</f>
        <v/>
      </c>
      <c r="K374" s="20">
        <f>IF($G374="","",IFERROR($E374/$G374,""))</f>
        <v/>
      </c>
      <c r="L374" s="21">
        <f>IF($E374="","",IFERROR($G374/$E374,""))</f>
        <v/>
      </c>
    </row>
    <row r="375">
      <c r="H375" s="18">
        <f>IF($D375="","",ROUND($E375/$D375,2))</f>
        <v/>
      </c>
      <c r="I375" s="19">
        <f>IF($C375="","",$D375/$C375)</f>
        <v/>
      </c>
      <c r="J375" s="20">
        <f>IF($D375="","",$F375/$D375)</f>
        <v/>
      </c>
      <c r="K375" s="20">
        <f>IF($G375="","",IFERROR($E375/$G375,""))</f>
        <v/>
      </c>
      <c r="L375" s="21">
        <f>IF($E375="","",IFERROR($G375/$E375,""))</f>
        <v/>
      </c>
    </row>
    <row r="376">
      <c r="H376" s="18">
        <f>IF($D376="","",ROUND($E376/$D376,2))</f>
        <v/>
      </c>
      <c r="I376" s="19">
        <f>IF($C376="","",$D376/$C376)</f>
        <v/>
      </c>
      <c r="J376" s="20">
        <f>IF($D376="","",$F376/$D376)</f>
        <v/>
      </c>
      <c r="K376" s="20">
        <f>IF($G376="","",IFERROR($E376/$G376,""))</f>
        <v/>
      </c>
      <c r="L376" s="21">
        <f>IF($E376="","",IFERROR($G376/$E376,""))</f>
        <v/>
      </c>
    </row>
    <row r="377">
      <c r="H377" s="18">
        <f>IF($D377="","",ROUND($E377/$D377,2))</f>
        <v/>
      </c>
      <c r="I377" s="19">
        <f>IF($C377="","",$D377/$C377)</f>
        <v/>
      </c>
      <c r="J377" s="20">
        <f>IF($D377="","",$F377/$D377)</f>
        <v/>
      </c>
      <c r="K377" s="20">
        <f>IF($G377="","",IFERROR($E377/$G377,""))</f>
        <v/>
      </c>
      <c r="L377" s="21">
        <f>IF($E377="","",IFERROR($G377/$E377,""))</f>
        <v/>
      </c>
    </row>
    <row r="378">
      <c r="H378" s="18">
        <f>IF($D378="","",ROUND($E378/$D378,2))</f>
        <v/>
      </c>
      <c r="I378" s="19">
        <f>IF($C378="","",$D378/$C378)</f>
        <v/>
      </c>
      <c r="J378" s="20">
        <f>IF($D378="","",$F378/$D378)</f>
        <v/>
      </c>
      <c r="K378" s="20">
        <f>IF($G378="","",IFERROR($E378/$G378,""))</f>
        <v/>
      </c>
      <c r="L378" s="21">
        <f>IF($E378="","",IFERROR($G378/$E378,""))</f>
        <v/>
      </c>
    </row>
    <row r="379">
      <c r="H379" s="18">
        <f>IF($D379="","",ROUND($E379/$D379,2))</f>
        <v/>
      </c>
      <c r="I379" s="19">
        <f>IF($C379="","",$D379/$C379)</f>
        <v/>
      </c>
      <c r="J379" s="20">
        <f>IF($D379="","",$F379/$D379)</f>
        <v/>
      </c>
      <c r="K379" s="20">
        <f>IF($G379="","",IFERROR($E379/$G379,""))</f>
        <v/>
      </c>
      <c r="L379" s="21">
        <f>IF($E379="","",IFERROR($G379/$E379,""))</f>
        <v/>
      </c>
    </row>
    <row r="380">
      <c r="H380" s="18">
        <f>IF($D380="","",ROUND($E380/$D380,2))</f>
        <v/>
      </c>
      <c r="I380" s="19">
        <f>IF($C380="","",$D380/$C380)</f>
        <v/>
      </c>
      <c r="J380" s="20">
        <f>IF($D380="","",$F380/$D380)</f>
        <v/>
      </c>
      <c r="K380" s="20">
        <f>IF($G380="","",IFERROR($E380/$G380,""))</f>
        <v/>
      </c>
      <c r="L380" s="21">
        <f>IF($E380="","",IFERROR($G380/$E380,""))</f>
        <v/>
      </c>
    </row>
    <row r="381">
      <c r="H381" s="18">
        <f>IF($D381="","",ROUND($E381/$D381,2))</f>
        <v/>
      </c>
      <c r="I381" s="19">
        <f>IF($C381="","",$D381/$C381)</f>
        <v/>
      </c>
      <c r="J381" s="20">
        <f>IF($D381="","",$F381/$D381)</f>
        <v/>
      </c>
      <c r="K381" s="20">
        <f>IF($G381="","",IFERROR($E381/$G381,""))</f>
        <v/>
      </c>
      <c r="L381" s="21">
        <f>IF($E381="","",IFERROR($G381/$E381,""))</f>
        <v/>
      </c>
    </row>
    <row r="382">
      <c r="H382" s="18">
        <f>IF($D382="","",ROUND($E382/$D382,2))</f>
        <v/>
      </c>
      <c r="I382" s="19">
        <f>IF($C382="","",$D382/$C382)</f>
        <v/>
      </c>
      <c r="J382" s="20">
        <f>IF($D382="","",$F382/$D382)</f>
        <v/>
      </c>
      <c r="K382" s="20">
        <f>IF($G382="","",IFERROR($E382/$G382,""))</f>
        <v/>
      </c>
      <c r="L382" s="21">
        <f>IF($E382="","",IFERROR($G382/$E382,""))</f>
        <v/>
      </c>
    </row>
    <row r="383">
      <c r="H383" s="18">
        <f>IF($D383="","",ROUND($E383/$D383,2))</f>
        <v/>
      </c>
      <c r="I383" s="19">
        <f>IF($C383="","",$D383/$C383)</f>
        <v/>
      </c>
      <c r="J383" s="20">
        <f>IF($D383="","",$F383/$D383)</f>
        <v/>
      </c>
      <c r="K383" s="20">
        <f>IF($G383="","",IFERROR($E383/$G383,""))</f>
        <v/>
      </c>
      <c r="L383" s="21">
        <f>IF($E383="","",IFERROR($G383/$E383,""))</f>
        <v/>
      </c>
    </row>
    <row r="384">
      <c r="H384" s="18">
        <f>IF($D384="","",ROUND($E384/$D384,2))</f>
        <v/>
      </c>
      <c r="I384" s="19">
        <f>IF($C384="","",$D384/$C384)</f>
        <v/>
      </c>
      <c r="J384" s="20">
        <f>IF($D384="","",$F384/$D384)</f>
        <v/>
      </c>
      <c r="K384" s="20">
        <f>IF($G384="","",IFERROR($E384/$G384,""))</f>
        <v/>
      </c>
      <c r="L384" s="21">
        <f>IF($E384="","",IFERROR($G384/$E384,""))</f>
        <v/>
      </c>
    </row>
    <row r="385">
      <c r="H385" s="18">
        <f>IF($D385="","",ROUND($E385/$D385,2))</f>
        <v/>
      </c>
      <c r="I385" s="19">
        <f>IF($C385="","",$D385/$C385)</f>
        <v/>
      </c>
      <c r="J385" s="20">
        <f>IF($D385="","",$F385/$D385)</f>
        <v/>
      </c>
      <c r="K385" s="20">
        <f>IF($G385="","",IFERROR($E385/$G385,""))</f>
        <v/>
      </c>
      <c r="L385" s="21">
        <f>IF($E385="","",IFERROR($G385/$E385,""))</f>
        <v/>
      </c>
    </row>
    <row r="386">
      <c r="H386" s="18">
        <f>IF($D386="","",ROUND($E386/$D386,2))</f>
        <v/>
      </c>
      <c r="I386" s="19">
        <f>IF($C386="","",$D386/$C386)</f>
        <v/>
      </c>
      <c r="J386" s="20">
        <f>IF($D386="","",$F386/$D386)</f>
        <v/>
      </c>
      <c r="K386" s="20">
        <f>IF($G386="","",IFERROR($E386/$G386,""))</f>
        <v/>
      </c>
      <c r="L386" s="21">
        <f>IF($E386="","",IFERROR($G386/$E386,""))</f>
        <v/>
      </c>
    </row>
    <row r="387">
      <c r="H387" s="18">
        <f>IF($D387="","",ROUND($E387/$D387,2))</f>
        <v/>
      </c>
      <c r="I387" s="19">
        <f>IF($C387="","",$D387/$C387)</f>
        <v/>
      </c>
      <c r="J387" s="20">
        <f>IF($D387="","",$F387/$D387)</f>
        <v/>
      </c>
      <c r="K387" s="20">
        <f>IF($G387="","",IFERROR($E387/$G387,""))</f>
        <v/>
      </c>
      <c r="L387" s="21">
        <f>IF($E387="","",IFERROR($G387/$E387,""))</f>
        <v/>
      </c>
    </row>
    <row r="388">
      <c r="H388" s="18">
        <f>IF($D388="","",ROUND($E388/$D388,2))</f>
        <v/>
      </c>
      <c r="I388" s="19">
        <f>IF($C388="","",$D388/$C388)</f>
        <v/>
      </c>
      <c r="J388" s="20">
        <f>IF($D388="","",$F388/$D388)</f>
        <v/>
      </c>
      <c r="K388" s="20">
        <f>IF($G388="","",IFERROR($E388/$G388,""))</f>
        <v/>
      </c>
      <c r="L388" s="21">
        <f>IF($E388="","",IFERROR($G388/$E388,""))</f>
        <v/>
      </c>
    </row>
    <row r="389">
      <c r="H389" s="18">
        <f>IF($D389="","",ROUND($E389/$D389,2))</f>
        <v/>
      </c>
      <c r="I389" s="19">
        <f>IF($C389="","",$D389/$C389)</f>
        <v/>
      </c>
      <c r="J389" s="20">
        <f>IF($D389="","",$F389/$D389)</f>
        <v/>
      </c>
      <c r="K389" s="20">
        <f>IF($G389="","",IFERROR($E389/$G389,""))</f>
        <v/>
      </c>
      <c r="L389" s="21">
        <f>IF($E389="","",IFERROR($G389/$E389,""))</f>
        <v/>
      </c>
    </row>
    <row r="390">
      <c r="H390" s="18">
        <f>IF($D390="","",ROUND($E390/$D390,2))</f>
        <v/>
      </c>
      <c r="I390" s="19">
        <f>IF($C390="","",$D390/$C390)</f>
        <v/>
      </c>
      <c r="J390" s="20">
        <f>IF($D390="","",$F390/$D390)</f>
        <v/>
      </c>
      <c r="K390" s="20">
        <f>IF($G390="","",IFERROR($E390/$G390,""))</f>
        <v/>
      </c>
      <c r="L390" s="21">
        <f>IF($E390="","",IFERROR($G390/$E390,""))</f>
        <v/>
      </c>
    </row>
    <row r="391">
      <c r="H391" s="18">
        <f>IF($D391="","",ROUND($E391/$D391,2))</f>
        <v/>
      </c>
      <c r="I391" s="19">
        <f>IF($C391="","",$D391/$C391)</f>
        <v/>
      </c>
      <c r="J391" s="20">
        <f>IF($D391="","",$F391/$D391)</f>
        <v/>
      </c>
      <c r="K391" s="20">
        <f>IF($G391="","",IFERROR($E391/$G391,""))</f>
        <v/>
      </c>
      <c r="L391" s="21">
        <f>IF($E391="","",IFERROR($G391/$E391,""))</f>
        <v/>
      </c>
    </row>
    <row r="392">
      <c r="H392" s="18">
        <f>IF($D392="","",ROUND($E392/$D392,2))</f>
        <v/>
      </c>
      <c r="I392" s="19">
        <f>IF($C392="","",$D392/$C392)</f>
        <v/>
      </c>
      <c r="J392" s="20">
        <f>IF($D392="","",$F392/$D392)</f>
        <v/>
      </c>
      <c r="K392" s="20">
        <f>IF($G392="","",IFERROR($E392/$G392,""))</f>
        <v/>
      </c>
      <c r="L392" s="21">
        <f>IF($E392="","",IFERROR($G392/$E392,""))</f>
        <v/>
      </c>
    </row>
    <row r="393">
      <c r="H393" s="18">
        <f>IF($D393="","",ROUND($E393/$D393,2))</f>
        <v/>
      </c>
      <c r="I393" s="19">
        <f>IF($C393="","",$D393/$C393)</f>
        <v/>
      </c>
      <c r="J393" s="20">
        <f>IF($D393="","",$F393/$D393)</f>
        <v/>
      </c>
      <c r="K393" s="20">
        <f>IF($G393="","",IFERROR($E393/$G393,""))</f>
        <v/>
      </c>
      <c r="L393" s="21">
        <f>IF($E393="","",IFERROR($G393/$E393,""))</f>
        <v/>
      </c>
    </row>
    <row r="394">
      <c r="H394" s="18">
        <f>IF($D394="","",ROUND($E394/$D394,2))</f>
        <v/>
      </c>
      <c r="I394" s="19">
        <f>IF($C394="","",$D394/$C394)</f>
        <v/>
      </c>
      <c r="J394" s="20">
        <f>IF($D394="","",$F394/$D394)</f>
        <v/>
      </c>
      <c r="K394" s="20">
        <f>IF($G394="","",IFERROR($E394/$G394,""))</f>
        <v/>
      </c>
      <c r="L394" s="21">
        <f>IF($E394="","",IFERROR($G394/$E394,""))</f>
        <v/>
      </c>
    </row>
    <row r="395">
      <c r="H395" s="18">
        <f>IF($D395="","",ROUND($E395/$D395,2))</f>
        <v/>
      </c>
      <c r="I395" s="19">
        <f>IF($C395="","",$D395/$C395)</f>
        <v/>
      </c>
      <c r="J395" s="20">
        <f>IF($D395="","",$F395/$D395)</f>
        <v/>
      </c>
      <c r="K395" s="20">
        <f>IF($G395="","",IFERROR($E395/$G395,""))</f>
        <v/>
      </c>
      <c r="L395" s="21">
        <f>IF($E395="","",IFERROR($G395/$E395,""))</f>
        <v/>
      </c>
    </row>
    <row r="396">
      <c r="H396" s="18">
        <f>IF($D396="","",ROUND($E396/$D396,2))</f>
        <v/>
      </c>
      <c r="I396" s="19">
        <f>IF($C396="","",$D396/$C396)</f>
        <v/>
      </c>
      <c r="J396" s="20">
        <f>IF($D396="","",$F396/$D396)</f>
        <v/>
      </c>
      <c r="K396" s="20">
        <f>IF($G396="","",IFERROR($E396/$G396,""))</f>
        <v/>
      </c>
      <c r="L396" s="21">
        <f>IF($E396="","",IFERROR($G396/$E396,""))</f>
        <v/>
      </c>
    </row>
    <row r="397">
      <c r="H397" s="18">
        <f>IF($D397="","",ROUND($E397/$D397,2))</f>
        <v/>
      </c>
      <c r="I397" s="19">
        <f>IF($C397="","",$D397/$C397)</f>
        <v/>
      </c>
      <c r="J397" s="20">
        <f>IF($D397="","",$F397/$D397)</f>
        <v/>
      </c>
      <c r="K397" s="20">
        <f>IF($G397="","",IFERROR($E397/$G397,""))</f>
        <v/>
      </c>
      <c r="L397" s="21">
        <f>IF($E397="","",IFERROR($G397/$E397,""))</f>
        <v/>
      </c>
    </row>
    <row r="398">
      <c r="H398" s="18">
        <f>IF($D398="","",ROUND($E398/$D398,2))</f>
        <v/>
      </c>
      <c r="I398" s="19">
        <f>IF($C398="","",$D398/$C398)</f>
        <v/>
      </c>
      <c r="J398" s="20">
        <f>IF($D398="","",$F398/$D398)</f>
        <v/>
      </c>
      <c r="K398" s="20">
        <f>IF($G398="","",IFERROR($E398/$G398,""))</f>
        <v/>
      </c>
      <c r="L398" s="21">
        <f>IF($E398="","",IFERROR($G398/$E398,""))</f>
        <v/>
      </c>
    </row>
    <row r="399">
      <c r="H399" s="18">
        <f>IF($D399="","",ROUND($E399/$D399,2))</f>
        <v/>
      </c>
      <c r="I399" s="19">
        <f>IF($C399="","",$D399/$C399)</f>
        <v/>
      </c>
      <c r="J399" s="20">
        <f>IF($D399="","",$F399/$D399)</f>
        <v/>
      </c>
      <c r="K399" s="20">
        <f>IF($G399="","",IFERROR($E399/$G399,""))</f>
        <v/>
      </c>
      <c r="L399" s="21">
        <f>IF($E399="","",IFERROR($G399/$E399,""))</f>
        <v/>
      </c>
    </row>
    <row r="400">
      <c r="H400" s="18">
        <f>IF($D400="","",ROUND($E400/$D400,2))</f>
        <v/>
      </c>
      <c r="I400" s="19">
        <f>IF($C400="","",$D400/$C400)</f>
        <v/>
      </c>
      <c r="J400" s="20">
        <f>IF($D400="","",$F400/$D400)</f>
        <v/>
      </c>
      <c r="K400" s="20">
        <f>IF($G400="","",IFERROR($E400/$G400,""))</f>
        <v/>
      </c>
      <c r="L400" s="21">
        <f>IF($E400="","",IFERROR($G400/$E400,""))</f>
        <v/>
      </c>
    </row>
    <row r="401">
      <c r="H401" s="18">
        <f>IF($D401="","",ROUND($E401/$D401,2))</f>
        <v/>
      </c>
      <c r="I401" s="19">
        <f>IF($C401="","",$D401/$C401)</f>
        <v/>
      </c>
      <c r="J401" s="20">
        <f>IF($D401="","",$F401/$D401)</f>
        <v/>
      </c>
      <c r="K401" s="20">
        <f>IF($G401="","",IFERROR($E401/$G401,""))</f>
        <v/>
      </c>
      <c r="L401" s="21">
        <f>IF($E401="","",IFERROR($G401/$E401,""))</f>
        <v/>
      </c>
    </row>
    <row r="402">
      <c r="H402" s="18">
        <f>IF($D402="","",ROUND($E402/$D402,2))</f>
        <v/>
      </c>
      <c r="I402" s="19">
        <f>IF($C402="","",$D402/$C402)</f>
        <v/>
      </c>
      <c r="J402" s="20">
        <f>IF($D402="","",$F402/$D402)</f>
        <v/>
      </c>
      <c r="K402" s="20">
        <f>IF($G402="","",IFERROR($E402/$G402,""))</f>
        <v/>
      </c>
      <c r="L402" s="21">
        <f>IF($E402="","",IFERROR($G402/$E402,""))</f>
        <v/>
      </c>
    </row>
    <row r="403">
      <c r="H403" s="18">
        <f>IF($D403="","",ROUND($E403/$D403,2))</f>
        <v/>
      </c>
      <c r="I403" s="19">
        <f>IF($C403="","",$D403/$C403)</f>
        <v/>
      </c>
      <c r="J403" s="20">
        <f>IF($D403="","",$F403/$D403)</f>
        <v/>
      </c>
      <c r="K403" s="20">
        <f>IF($G403="","",IFERROR($E403/$G403,""))</f>
        <v/>
      </c>
      <c r="L403" s="21">
        <f>IF($E403="","",IFERROR($G403/$E403,""))</f>
        <v/>
      </c>
    </row>
    <row r="404">
      <c r="H404" s="18">
        <f>IF($D404="","",ROUND($E404/$D404,2))</f>
        <v/>
      </c>
      <c r="I404" s="19">
        <f>IF($C404="","",$D404/$C404)</f>
        <v/>
      </c>
      <c r="J404" s="20">
        <f>IF($D404="","",$F404/$D404)</f>
        <v/>
      </c>
      <c r="K404" s="20">
        <f>IF($G404="","",IFERROR($E404/$G404,""))</f>
        <v/>
      </c>
      <c r="L404" s="21">
        <f>IF($E404="","",IFERROR($G404/$E404,""))</f>
        <v/>
      </c>
    </row>
    <row r="405">
      <c r="H405" s="18">
        <f>IF($D405="","",ROUND($E405/$D405,2))</f>
        <v/>
      </c>
      <c r="I405" s="19">
        <f>IF($C405="","",$D405/$C405)</f>
        <v/>
      </c>
      <c r="J405" s="20">
        <f>IF($D405="","",$F405/$D405)</f>
        <v/>
      </c>
      <c r="K405" s="20">
        <f>IF($G405="","",IFERROR($E405/$G405,""))</f>
        <v/>
      </c>
      <c r="L405" s="21">
        <f>IF($E405="","",IFERROR($G405/$E405,""))</f>
        <v/>
      </c>
    </row>
    <row r="406">
      <c r="H406" s="18">
        <f>IF($D406="","",ROUND($E406/$D406,2))</f>
        <v/>
      </c>
      <c r="I406" s="19">
        <f>IF($C406="","",$D406/$C406)</f>
        <v/>
      </c>
      <c r="J406" s="20">
        <f>IF($D406="","",$F406/$D406)</f>
        <v/>
      </c>
      <c r="K406" s="20">
        <f>IF($G406="","",IFERROR($E406/$G406,""))</f>
        <v/>
      </c>
      <c r="L406" s="21">
        <f>IF($E406="","",IFERROR($G406/$E406,""))</f>
        <v/>
      </c>
    </row>
    <row r="407">
      <c r="H407" s="18">
        <f>IF($D407="","",ROUND($E407/$D407,2))</f>
        <v/>
      </c>
      <c r="I407" s="19">
        <f>IF($C407="","",$D407/$C407)</f>
        <v/>
      </c>
      <c r="J407" s="20">
        <f>IF($D407="","",$F407/$D407)</f>
        <v/>
      </c>
      <c r="K407" s="20">
        <f>IF($G407="","",IFERROR($E407/$G407,""))</f>
        <v/>
      </c>
      <c r="L407" s="21">
        <f>IF($E407="","",IFERROR($G407/$E407,""))</f>
        <v/>
      </c>
    </row>
    <row r="408">
      <c r="H408" s="18">
        <f>IF($D408="","",ROUND($E408/$D408,2))</f>
        <v/>
      </c>
      <c r="I408" s="19">
        <f>IF($C408="","",$D408/$C408)</f>
        <v/>
      </c>
      <c r="J408" s="20">
        <f>IF($D408="","",$F408/$D408)</f>
        <v/>
      </c>
      <c r="K408" s="20">
        <f>IF($G408="","",IFERROR($E408/$G408,""))</f>
        <v/>
      </c>
      <c r="L408" s="21">
        <f>IF($E408="","",IFERROR($G408/$E408,""))</f>
        <v/>
      </c>
    </row>
    <row r="409">
      <c r="H409" s="18">
        <f>IF($D409="","",ROUND($E409/$D409,2))</f>
        <v/>
      </c>
      <c r="I409" s="19">
        <f>IF($C409="","",$D409/$C409)</f>
        <v/>
      </c>
      <c r="J409" s="20">
        <f>IF($D409="","",$F409/$D409)</f>
        <v/>
      </c>
      <c r="K409" s="20">
        <f>IF($G409="","",IFERROR($E409/$G409,""))</f>
        <v/>
      </c>
      <c r="L409" s="21">
        <f>IF($E409="","",IFERROR($G409/$E409,""))</f>
        <v/>
      </c>
    </row>
    <row r="410">
      <c r="H410" s="18">
        <f>IF($D410="","",ROUND($E410/$D410,2))</f>
        <v/>
      </c>
      <c r="I410" s="19">
        <f>IF($C410="","",$D410/$C410)</f>
        <v/>
      </c>
      <c r="J410" s="20">
        <f>IF($D410="","",$F410/$D410)</f>
        <v/>
      </c>
      <c r="K410" s="20">
        <f>IF($G410="","",IFERROR($E410/$G410,""))</f>
        <v/>
      </c>
      <c r="L410" s="21">
        <f>IF($E410="","",IFERROR($G410/$E410,""))</f>
        <v/>
      </c>
    </row>
    <row r="411">
      <c r="H411" s="18">
        <f>IF($D411="","",ROUND($E411/$D411,2))</f>
        <v/>
      </c>
      <c r="I411" s="19">
        <f>IF($C411="","",$D411/$C411)</f>
        <v/>
      </c>
      <c r="J411" s="20">
        <f>IF($D411="","",$F411/$D411)</f>
        <v/>
      </c>
      <c r="K411" s="20">
        <f>IF($G411="","",IFERROR($E411/$G411,""))</f>
        <v/>
      </c>
      <c r="L411" s="21">
        <f>IF($E411="","",IFERROR($G411/$E411,""))</f>
        <v/>
      </c>
    </row>
    <row r="412">
      <c r="H412" s="18">
        <f>IF($D412="","",ROUND($E412/$D412,2))</f>
        <v/>
      </c>
      <c r="I412" s="19">
        <f>IF($C412="","",$D412/$C412)</f>
        <v/>
      </c>
      <c r="J412" s="20">
        <f>IF($D412="","",$F412/$D412)</f>
        <v/>
      </c>
      <c r="K412" s="20">
        <f>IF($G412="","",IFERROR($E412/$G412,""))</f>
        <v/>
      </c>
      <c r="L412" s="21">
        <f>IF($E412="","",IFERROR($G412/$E412,""))</f>
        <v/>
      </c>
    </row>
    <row r="413">
      <c r="H413" s="18">
        <f>IF($D413="","",ROUND($E413/$D413,2))</f>
        <v/>
      </c>
      <c r="I413" s="19">
        <f>IF($C413="","",$D413/$C413)</f>
        <v/>
      </c>
      <c r="J413" s="20">
        <f>IF($D413="","",$F413/$D413)</f>
        <v/>
      </c>
      <c r="K413" s="20">
        <f>IF($G413="","",IFERROR($E413/$G413,""))</f>
        <v/>
      </c>
      <c r="L413" s="21">
        <f>IF($E413="","",IFERROR($G413/$E413,""))</f>
        <v/>
      </c>
    </row>
    <row r="414">
      <c r="H414" s="18">
        <f>IF($D414="","",ROUND($E414/$D414,2))</f>
        <v/>
      </c>
      <c r="I414" s="19">
        <f>IF($C414="","",$D414/$C414)</f>
        <v/>
      </c>
      <c r="J414" s="20">
        <f>IF($D414="","",$F414/$D414)</f>
        <v/>
      </c>
      <c r="K414" s="20">
        <f>IF($G414="","",IFERROR($E414/$G414,""))</f>
        <v/>
      </c>
      <c r="L414" s="21">
        <f>IF($E414="","",IFERROR($G414/$E414,""))</f>
        <v/>
      </c>
    </row>
    <row r="415">
      <c r="H415" s="18">
        <f>IF($D415="","",ROUND($E415/$D415,2))</f>
        <v/>
      </c>
      <c r="I415" s="19">
        <f>IF($C415="","",$D415/$C415)</f>
        <v/>
      </c>
      <c r="J415" s="20">
        <f>IF($D415="","",$F415/$D415)</f>
        <v/>
      </c>
      <c r="K415" s="20">
        <f>IF($G415="","",IFERROR($E415/$G415,""))</f>
        <v/>
      </c>
      <c r="L415" s="21">
        <f>IF($E415="","",IFERROR($G415/$E415,""))</f>
        <v/>
      </c>
    </row>
    <row r="416">
      <c r="H416" s="18">
        <f>IF($D416="","",ROUND($E416/$D416,2))</f>
        <v/>
      </c>
      <c r="I416" s="19">
        <f>IF($C416="","",$D416/$C416)</f>
        <v/>
      </c>
      <c r="J416" s="20">
        <f>IF($D416="","",$F416/$D416)</f>
        <v/>
      </c>
      <c r="K416" s="20">
        <f>IF($G416="","",IFERROR($E416/$G416,""))</f>
        <v/>
      </c>
      <c r="L416" s="21">
        <f>IF($E416="","",IFERROR($G416/$E416,""))</f>
        <v/>
      </c>
    </row>
    <row r="417">
      <c r="H417" s="18">
        <f>IF($D417="","",ROUND($E417/$D417,2))</f>
        <v/>
      </c>
      <c r="I417" s="19">
        <f>IF($C417="","",$D417/$C417)</f>
        <v/>
      </c>
      <c r="J417" s="20">
        <f>IF($D417="","",$F417/$D417)</f>
        <v/>
      </c>
      <c r="K417" s="20">
        <f>IF($G417="","",IFERROR($E417/$G417,""))</f>
        <v/>
      </c>
      <c r="L417" s="21">
        <f>IF($E417="","",IFERROR($G417/$E417,""))</f>
        <v/>
      </c>
    </row>
    <row r="418">
      <c r="H418" s="18">
        <f>IF($D418="","",ROUND($E418/$D418,2))</f>
        <v/>
      </c>
      <c r="I418" s="19">
        <f>IF($C418="","",$D418/$C418)</f>
        <v/>
      </c>
      <c r="J418" s="20">
        <f>IF($D418="","",$F418/$D418)</f>
        <v/>
      </c>
      <c r="K418" s="20">
        <f>IF($G418="","",IFERROR($E418/$G418,""))</f>
        <v/>
      </c>
      <c r="L418" s="21">
        <f>IF($E418="","",IFERROR($G418/$E418,""))</f>
        <v/>
      </c>
    </row>
    <row r="419">
      <c r="H419" s="18">
        <f>IF($D419="","",ROUND($E419/$D419,2))</f>
        <v/>
      </c>
      <c r="I419" s="19">
        <f>IF($C419="","",$D419/$C419)</f>
        <v/>
      </c>
      <c r="J419" s="20">
        <f>IF($D419="","",$F419/$D419)</f>
        <v/>
      </c>
      <c r="K419" s="20">
        <f>IF($G419="","",IFERROR($E419/$G419,""))</f>
        <v/>
      </c>
      <c r="L419" s="21">
        <f>IF($E419="","",IFERROR($G419/$E419,""))</f>
        <v/>
      </c>
    </row>
    <row r="420">
      <c r="H420" s="18">
        <f>IF($D420="","",ROUND($E420/$D420,2))</f>
        <v/>
      </c>
      <c r="I420" s="19">
        <f>IF($C420="","",$D420/$C420)</f>
        <v/>
      </c>
      <c r="J420" s="20">
        <f>IF($D420="","",$F420/$D420)</f>
        <v/>
      </c>
      <c r="K420" s="20">
        <f>IF($G420="","",IFERROR($E420/$G420,""))</f>
        <v/>
      </c>
      <c r="L420" s="21">
        <f>IF($E420="","",IFERROR($G420/$E420,""))</f>
        <v/>
      </c>
    </row>
    <row r="421">
      <c r="H421" s="18">
        <f>IF($D421="","",ROUND($E421/$D421,2))</f>
        <v/>
      </c>
      <c r="I421" s="19">
        <f>IF($C421="","",$D421/$C421)</f>
        <v/>
      </c>
      <c r="J421" s="20">
        <f>IF($D421="","",$F421/$D421)</f>
        <v/>
      </c>
      <c r="K421" s="20">
        <f>IF($G421="","",IFERROR($E421/$G421,""))</f>
        <v/>
      </c>
      <c r="L421" s="21">
        <f>IF($E421="","",IFERROR($G421/$E421,""))</f>
        <v/>
      </c>
    </row>
    <row r="422">
      <c r="H422" s="18">
        <f>IF($D422="","",ROUND($E422/$D422,2))</f>
        <v/>
      </c>
      <c r="I422" s="19">
        <f>IF($C422="","",$D422/$C422)</f>
        <v/>
      </c>
      <c r="J422" s="20">
        <f>IF($D422="","",$F422/$D422)</f>
        <v/>
      </c>
      <c r="K422" s="20">
        <f>IF($G422="","",IFERROR($E422/$G422,""))</f>
        <v/>
      </c>
      <c r="L422" s="21">
        <f>IF($E422="","",IFERROR($G422/$E422,""))</f>
        <v/>
      </c>
    </row>
    <row r="423">
      <c r="H423" s="18">
        <f>IF($D423="","",ROUND($E423/$D423,2))</f>
        <v/>
      </c>
      <c r="I423" s="19">
        <f>IF($C423="","",$D423/$C423)</f>
        <v/>
      </c>
      <c r="J423" s="20">
        <f>IF($D423="","",$F423/$D423)</f>
        <v/>
      </c>
      <c r="K423" s="20">
        <f>IF($G423="","",IFERROR($E423/$G423,""))</f>
        <v/>
      </c>
      <c r="L423" s="21">
        <f>IF($E423="","",IFERROR($G423/$E423,""))</f>
        <v/>
      </c>
    </row>
    <row r="424">
      <c r="H424" s="18">
        <f>IF($D424="","",ROUND($E424/$D424,2))</f>
        <v/>
      </c>
      <c r="I424" s="19">
        <f>IF($C424="","",$D424/$C424)</f>
        <v/>
      </c>
      <c r="J424" s="20">
        <f>IF($D424="","",$F424/$D424)</f>
        <v/>
      </c>
      <c r="K424" s="20">
        <f>IF($G424="","",IFERROR($E424/$G424,""))</f>
        <v/>
      </c>
      <c r="L424" s="21">
        <f>IF($E424="","",IFERROR($G424/$E424,""))</f>
        <v/>
      </c>
    </row>
    <row r="425">
      <c r="H425" s="18">
        <f>IF($D425="","",ROUND($E425/$D425,2))</f>
        <v/>
      </c>
      <c r="I425" s="19">
        <f>IF($C425="","",$D425/$C425)</f>
        <v/>
      </c>
      <c r="J425" s="20">
        <f>IF($D425="","",$F425/$D425)</f>
        <v/>
      </c>
      <c r="K425" s="20">
        <f>IF($G425="","",IFERROR($E425/$G425,""))</f>
        <v/>
      </c>
      <c r="L425" s="21">
        <f>IF($E425="","",IFERROR($G425/$E425,""))</f>
        <v/>
      </c>
    </row>
    <row r="426">
      <c r="H426" s="18">
        <f>IF($D426="","",ROUND($E426/$D426,2))</f>
        <v/>
      </c>
      <c r="I426" s="19">
        <f>IF($C426="","",$D426/$C426)</f>
        <v/>
      </c>
      <c r="J426" s="20">
        <f>IF($D426="","",$F426/$D426)</f>
        <v/>
      </c>
      <c r="K426" s="20">
        <f>IF($G426="","",IFERROR($E426/$G426,""))</f>
        <v/>
      </c>
      <c r="L426" s="21">
        <f>IF($E426="","",IFERROR($G426/$E426,""))</f>
        <v/>
      </c>
    </row>
    <row r="427">
      <c r="H427" s="18">
        <f>IF($D427="","",ROUND($E427/$D427,2))</f>
        <v/>
      </c>
      <c r="I427" s="19">
        <f>IF($C427="","",$D427/$C427)</f>
        <v/>
      </c>
      <c r="J427" s="20">
        <f>IF($D427="","",$F427/$D427)</f>
        <v/>
      </c>
      <c r="K427" s="20">
        <f>IF($G427="","",IFERROR($E427/$G427,""))</f>
        <v/>
      </c>
      <c r="L427" s="21">
        <f>IF($E427="","",IFERROR($G427/$E427,""))</f>
        <v/>
      </c>
    </row>
    <row r="428">
      <c r="H428" s="18">
        <f>IF($D428="","",ROUND($E428/$D428,2))</f>
        <v/>
      </c>
      <c r="I428" s="19">
        <f>IF($C428="","",$D428/$C428)</f>
        <v/>
      </c>
      <c r="J428" s="20">
        <f>IF($D428="","",$F428/$D428)</f>
        <v/>
      </c>
      <c r="K428" s="20">
        <f>IF($G428="","",IFERROR($E428/$G428,""))</f>
        <v/>
      </c>
      <c r="L428" s="21">
        <f>IF($E428="","",IFERROR($G428/$E428,""))</f>
        <v/>
      </c>
    </row>
    <row r="429">
      <c r="H429" s="18">
        <f>IF($D429="","",ROUND($E429/$D429,2))</f>
        <v/>
      </c>
      <c r="I429" s="19">
        <f>IF($C429="","",$D429/$C429)</f>
        <v/>
      </c>
      <c r="J429" s="20">
        <f>IF($D429="","",$F429/$D429)</f>
        <v/>
      </c>
      <c r="K429" s="20">
        <f>IF($G429="","",IFERROR($E429/$G429,""))</f>
        <v/>
      </c>
      <c r="L429" s="21">
        <f>IF($E429="","",IFERROR($G429/$E429,""))</f>
        <v/>
      </c>
    </row>
    <row r="430">
      <c r="H430" s="18">
        <f>IF($D430="","",ROUND($E430/$D430,2))</f>
        <v/>
      </c>
      <c r="I430" s="19">
        <f>IF($C430="","",$D430/$C430)</f>
        <v/>
      </c>
      <c r="J430" s="20">
        <f>IF($D430="","",$F430/$D430)</f>
        <v/>
      </c>
      <c r="K430" s="20">
        <f>IF($G430="","",IFERROR($E430/$G430,""))</f>
        <v/>
      </c>
      <c r="L430" s="21">
        <f>IF($E430="","",IFERROR($G430/$E430,""))</f>
        <v/>
      </c>
    </row>
    <row r="431">
      <c r="H431" s="18">
        <f>IF($D431="","",ROUND($E431/$D431,2))</f>
        <v/>
      </c>
      <c r="I431" s="19">
        <f>IF($C431="","",$D431/$C431)</f>
        <v/>
      </c>
      <c r="J431" s="20">
        <f>IF($D431="","",$F431/$D431)</f>
        <v/>
      </c>
      <c r="K431" s="20">
        <f>IF($G431="","",IFERROR($E431/$G431,""))</f>
        <v/>
      </c>
      <c r="L431" s="21">
        <f>IF($E431="","",IFERROR($G431/$E431,""))</f>
        <v/>
      </c>
    </row>
    <row r="432">
      <c r="H432" s="18">
        <f>IF($D432="","",ROUND($E432/$D432,2))</f>
        <v/>
      </c>
      <c r="I432" s="19">
        <f>IF($C432="","",$D432/$C432)</f>
        <v/>
      </c>
      <c r="J432" s="20">
        <f>IF($D432="","",$F432/$D432)</f>
        <v/>
      </c>
      <c r="K432" s="20">
        <f>IF($G432="","",IFERROR($E432/$G432,""))</f>
        <v/>
      </c>
      <c r="L432" s="21">
        <f>IF($E432="","",IFERROR($G432/$E432,""))</f>
        <v/>
      </c>
    </row>
    <row r="433">
      <c r="H433" s="18">
        <f>IF($D433="","",ROUND($E433/$D433,2))</f>
        <v/>
      </c>
      <c r="I433" s="19">
        <f>IF($C433="","",$D433/$C433)</f>
        <v/>
      </c>
      <c r="J433" s="20">
        <f>IF($D433="","",$F433/$D433)</f>
        <v/>
      </c>
      <c r="K433" s="20">
        <f>IF($G433="","",IFERROR($E433/$G433,""))</f>
        <v/>
      </c>
      <c r="L433" s="21">
        <f>IF($E433="","",IFERROR($G433/$E433,""))</f>
        <v/>
      </c>
    </row>
    <row r="434">
      <c r="H434" s="18">
        <f>IF($D434="","",ROUND($E434/$D434,2))</f>
        <v/>
      </c>
      <c r="I434" s="19">
        <f>IF($C434="","",$D434/$C434)</f>
        <v/>
      </c>
      <c r="J434" s="20">
        <f>IF($D434="","",$F434/$D434)</f>
        <v/>
      </c>
      <c r="K434" s="20">
        <f>IF($G434="","",IFERROR($E434/$G434,""))</f>
        <v/>
      </c>
      <c r="L434" s="21">
        <f>IF($E434="","",IFERROR($G434/$E434,""))</f>
        <v/>
      </c>
    </row>
    <row r="435">
      <c r="H435" s="18">
        <f>IF($D435="","",ROUND($E435/$D435,2))</f>
        <v/>
      </c>
      <c r="I435" s="19">
        <f>IF($C435="","",$D435/$C435)</f>
        <v/>
      </c>
      <c r="J435" s="20">
        <f>IF($D435="","",$F435/$D435)</f>
        <v/>
      </c>
      <c r="K435" s="20">
        <f>IF($G435="","",IFERROR($E435/$G435,""))</f>
        <v/>
      </c>
      <c r="L435" s="21">
        <f>IF($E435="","",IFERROR($G435/$E435,""))</f>
        <v/>
      </c>
    </row>
    <row r="436">
      <c r="H436" s="18">
        <f>IF($D436="","",ROUND($E436/$D436,2))</f>
        <v/>
      </c>
      <c r="I436" s="19">
        <f>IF($C436="","",$D436/$C436)</f>
        <v/>
      </c>
      <c r="J436" s="20">
        <f>IF($D436="","",$F436/$D436)</f>
        <v/>
      </c>
      <c r="K436" s="20">
        <f>IF($G436="","",IFERROR($E436/$G436,""))</f>
        <v/>
      </c>
      <c r="L436" s="21">
        <f>IF($E436="","",IFERROR($G436/$E436,""))</f>
        <v/>
      </c>
    </row>
    <row r="437">
      <c r="H437" s="18">
        <f>IF($D437="","",ROUND($E437/$D437,2))</f>
        <v/>
      </c>
      <c r="I437" s="19">
        <f>IF($C437="","",$D437/$C437)</f>
        <v/>
      </c>
      <c r="J437" s="20">
        <f>IF($D437="","",$F437/$D437)</f>
        <v/>
      </c>
      <c r="K437" s="20">
        <f>IF($G437="","",IFERROR($E437/$G437,""))</f>
        <v/>
      </c>
      <c r="L437" s="21">
        <f>IF($E437="","",IFERROR($G437/$E437,""))</f>
        <v/>
      </c>
    </row>
    <row r="438">
      <c r="H438" s="18">
        <f>IF($D438="","",ROUND($E438/$D438,2))</f>
        <v/>
      </c>
      <c r="I438" s="19">
        <f>IF($C438="","",$D438/$C438)</f>
        <v/>
      </c>
      <c r="J438" s="20">
        <f>IF($D438="","",$F438/$D438)</f>
        <v/>
      </c>
      <c r="K438" s="20">
        <f>IF($G438="","",IFERROR($E438/$G438,""))</f>
        <v/>
      </c>
      <c r="L438" s="21">
        <f>IF($E438="","",IFERROR($G438/$E438,""))</f>
        <v/>
      </c>
    </row>
    <row r="439">
      <c r="H439" s="18">
        <f>IF($D439="","",ROUND($E439/$D439,2))</f>
        <v/>
      </c>
      <c r="I439" s="19">
        <f>IF($C439="","",$D439/$C439)</f>
        <v/>
      </c>
      <c r="J439" s="20">
        <f>IF($D439="","",$F439/$D439)</f>
        <v/>
      </c>
      <c r="K439" s="20">
        <f>IF($G439="","",IFERROR($E439/$G439,""))</f>
        <v/>
      </c>
      <c r="L439" s="21">
        <f>IF($E439="","",IFERROR($G439/$E439,""))</f>
        <v/>
      </c>
    </row>
    <row r="440">
      <c r="H440" s="18">
        <f>IF($D440="","",ROUND($E440/$D440,2))</f>
        <v/>
      </c>
      <c r="I440" s="19">
        <f>IF($C440="","",$D440/$C440)</f>
        <v/>
      </c>
      <c r="J440" s="20">
        <f>IF($D440="","",$F440/$D440)</f>
        <v/>
      </c>
      <c r="K440" s="20">
        <f>IF($G440="","",IFERROR($E440/$G440,""))</f>
        <v/>
      </c>
      <c r="L440" s="21">
        <f>IF($E440="","",IFERROR($G440/$E440,""))</f>
        <v/>
      </c>
    </row>
    <row r="441">
      <c r="H441" s="18">
        <f>IF($D441="","",ROUND($E441/$D441,2))</f>
        <v/>
      </c>
      <c r="I441" s="19">
        <f>IF($C441="","",$D441/$C441)</f>
        <v/>
      </c>
      <c r="J441" s="20">
        <f>IF($D441="","",$F441/$D441)</f>
        <v/>
      </c>
      <c r="K441" s="20">
        <f>IF($G441="","",IFERROR($E441/$G441,""))</f>
        <v/>
      </c>
      <c r="L441" s="21">
        <f>IF($E441="","",IFERROR($G441/$E441,""))</f>
        <v/>
      </c>
    </row>
    <row r="442">
      <c r="H442" s="18">
        <f>IF($D442="","",ROUND($E442/$D442,2))</f>
        <v/>
      </c>
      <c r="I442" s="19">
        <f>IF($C442="","",$D442/$C442)</f>
        <v/>
      </c>
      <c r="J442" s="20">
        <f>IF($D442="","",$F442/$D442)</f>
        <v/>
      </c>
      <c r="K442" s="20">
        <f>IF($G442="","",IFERROR($E442/$G442,""))</f>
        <v/>
      </c>
      <c r="L442" s="21">
        <f>IF($E442="","",IFERROR($G442/$E442,""))</f>
        <v/>
      </c>
    </row>
    <row r="443">
      <c r="H443" s="18">
        <f>IF($D443="","",ROUND($E443/$D443,2))</f>
        <v/>
      </c>
      <c r="I443" s="19">
        <f>IF($C443="","",$D443/$C443)</f>
        <v/>
      </c>
      <c r="J443" s="20">
        <f>IF($D443="","",$F443/$D443)</f>
        <v/>
      </c>
      <c r="K443" s="20">
        <f>IF($G443="","",IFERROR($E443/$G443,""))</f>
        <v/>
      </c>
      <c r="L443" s="21">
        <f>IF($E443="","",IFERROR($G443/$E443,""))</f>
        <v/>
      </c>
    </row>
    <row r="444">
      <c r="H444" s="18">
        <f>IF($D444="","",ROUND($E444/$D444,2))</f>
        <v/>
      </c>
      <c r="I444" s="19">
        <f>IF($C444="","",$D444/$C444)</f>
        <v/>
      </c>
      <c r="J444" s="20">
        <f>IF($D444="","",$F444/$D444)</f>
        <v/>
      </c>
      <c r="K444" s="20">
        <f>IF($G444="","",IFERROR($E444/$G444,""))</f>
        <v/>
      </c>
      <c r="L444" s="21">
        <f>IF($E444="","",IFERROR($G444/$E444,""))</f>
        <v/>
      </c>
    </row>
    <row r="445">
      <c r="H445" s="18">
        <f>IF($D445="","",ROUND($E445/$D445,2))</f>
        <v/>
      </c>
      <c r="I445" s="19">
        <f>IF($C445="","",$D445/$C445)</f>
        <v/>
      </c>
      <c r="J445" s="20">
        <f>IF($D445="","",$F445/$D445)</f>
        <v/>
      </c>
      <c r="K445" s="20">
        <f>IF($G445="","",IFERROR($E445/$G445,""))</f>
        <v/>
      </c>
      <c r="L445" s="21">
        <f>IF($E445="","",IFERROR($G445/$E445,""))</f>
        <v/>
      </c>
    </row>
    <row r="446">
      <c r="H446" s="18">
        <f>IF($D446="","",ROUND($E446/$D446,2))</f>
        <v/>
      </c>
      <c r="I446" s="19">
        <f>IF($C446="","",$D446/$C446)</f>
        <v/>
      </c>
      <c r="J446" s="20">
        <f>IF($D446="","",$F446/$D446)</f>
        <v/>
      </c>
      <c r="K446" s="20">
        <f>IF($G446="","",IFERROR($E446/$G446,""))</f>
        <v/>
      </c>
      <c r="L446" s="21">
        <f>IF($E446="","",IFERROR($G446/$E446,""))</f>
        <v/>
      </c>
    </row>
    <row r="447">
      <c r="H447" s="18">
        <f>IF($D447="","",ROUND($E447/$D447,2))</f>
        <v/>
      </c>
      <c r="I447" s="19">
        <f>IF($C447="","",$D447/$C447)</f>
        <v/>
      </c>
      <c r="J447" s="20">
        <f>IF($D447="","",$F447/$D447)</f>
        <v/>
      </c>
      <c r="K447" s="20">
        <f>IF($G447="","",IFERROR($E447/$G447,""))</f>
        <v/>
      </c>
      <c r="L447" s="21">
        <f>IF($E447="","",IFERROR($G447/$E447,""))</f>
        <v/>
      </c>
    </row>
    <row r="448">
      <c r="H448" s="18">
        <f>IF($D448="","",ROUND($E448/$D448,2))</f>
        <v/>
      </c>
      <c r="I448" s="19">
        <f>IF($C448="","",$D448/$C448)</f>
        <v/>
      </c>
      <c r="J448" s="20">
        <f>IF($D448="","",$F448/$D448)</f>
        <v/>
      </c>
      <c r="K448" s="20">
        <f>IF($G448="","",IFERROR($E448/$G448,""))</f>
        <v/>
      </c>
      <c r="L448" s="21">
        <f>IF($E448="","",IFERROR($G448/$E448,""))</f>
        <v/>
      </c>
    </row>
    <row r="449">
      <c r="H449" s="18">
        <f>IF($D449="","",ROUND($E449/$D449,2))</f>
        <v/>
      </c>
      <c r="I449" s="19">
        <f>IF($C449="","",$D449/$C449)</f>
        <v/>
      </c>
      <c r="J449" s="20">
        <f>IF($D449="","",$F449/$D449)</f>
        <v/>
      </c>
      <c r="K449" s="20">
        <f>IF($G449="","",IFERROR($E449/$G449,""))</f>
        <v/>
      </c>
      <c r="L449" s="21">
        <f>IF($E449="","",IFERROR($G449/$E449,""))</f>
        <v/>
      </c>
    </row>
    <row r="450">
      <c r="H450" s="18">
        <f>IF($D450="","",ROUND($E450/$D450,2))</f>
        <v/>
      </c>
      <c r="I450" s="19">
        <f>IF($C450="","",$D450/$C450)</f>
        <v/>
      </c>
      <c r="J450" s="20">
        <f>IF($D450="","",$F450/$D450)</f>
        <v/>
      </c>
      <c r="K450" s="20">
        <f>IF($G450="","",IFERROR($E450/$G450,""))</f>
        <v/>
      </c>
      <c r="L450" s="21">
        <f>IF($E450="","",IFERROR($G450/$E450,""))</f>
        <v/>
      </c>
    </row>
    <row r="451">
      <c r="H451" s="18">
        <f>IF($D451="","",ROUND($E451/$D451,2))</f>
        <v/>
      </c>
      <c r="I451" s="19">
        <f>IF($C451="","",$D451/$C451)</f>
        <v/>
      </c>
      <c r="J451" s="20">
        <f>IF($D451="","",$F451/$D451)</f>
        <v/>
      </c>
      <c r="K451" s="20">
        <f>IF($G451="","",IFERROR($E451/$G451,""))</f>
        <v/>
      </c>
      <c r="L451" s="21">
        <f>IF($E451="","",IFERROR($G451/$E451,""))</f>
        <v/>
      </c>
    </row>
    <row r="452">
      <c r="H452" s="18">
        <f>IF($D452="","",ROUND($E452/$D452,2))</f>
        <v/>
      </c>
      <c r="I452" s="19">
        <f>IF($C452="","",$D452/$C452)</f>
        <v/>
      </c>
      <c r="J452" s="20">
        <f>IF($D452="","",$F452/$D452)</f>
        <v/>
      </c>
      <c r="K452" s="20">
        <f>IF($G452="","",IFERROR($E452/$G452,""))</f>
        <v/>
      </c>
      <c r="L452" s="21">
        <f>IF($E452="","",IFERROR($G452/$E452,""))</f>
        <v/>
      </c>
    </row>
    <row r="453">
      <c r="H453" s="18">
        <f>IF($D453="","",ROUND($E453/$D453,2))</f>
        <v/>
      </c>
      <c r="I453" s="19">
        <f>IF($C453="","",$D453/$C453)</f>
        <v/>
      </c>
      <c r="J453" s="20">
        <f>IF($D453="","",$F453/$D453)</f>
        <v/>
      </c>
      <c r="K453" s="20">
        <f>IF($G453="","",IFERROR($E453/$G453,""))</f>
        <v/>
      </c>
      <c r="L453" s="21">
        <f>IF($E453="","",IFERROR($G453/$E453,""))</f>
        <v/>
      </c>
    </row>
    <row r="454">
      <c r="H454" s="18">
        <f>IF($D454="","",ROUND($E454/$D454,2))</f>
        <v/>
      </c>
      <c r="I454" s="19">
        <f>IF($C454="","",$D454/$C454)</f>
        <v/>
      </c>
      <c r="J454" s="20">
        <f>IF($D454="","",$F454/$D454)</f>
        <v/>
      </c>
      <c r="K454" s="20">
        <f>IF($G454="","",IFERROR($E454/$G454,""))</f>
        <v/>
      </c>
      <c r="L454" s="21">
        <f>IF($E454="","",IFERROR($G454/$E454,""))</f>
        <v/>
      </c>
    </row>
    <row r="455">
      <c r="H455" s="18">
        <f>IF($D455="","",ROUND($E455/$D455,2))</f>
        <v/>
      </c>
      <c r="I455" s="19">
        <f>IF($C455="","",$D455/$C455)</f>
        <v/>
      </c>
      <c r="J455" s="20">
        <f>IF($D455="","",$F455/$D455)</f>
        <v/>
      </c>
      <c r="K455" s="20">
        <f>IF($G455="","",IFERROR($E455/$G455,""))</f>
        <v/>
      </c>
      <c r="L455" s="21">
        <f>IF($E455="","",IFERROR($G455/$E455,""))</f>
        <v/>
      </c>
    </row>
    <row r="456">
      <c r="H456" s="18">
        <f>IF($D456="","",ROUND($E456/$D456,2))</f>
        <v/>
      </c>
      <c r="I456" s="19">
        <f>IF($C456="","",$D456/$C456)</f>
        <v/>
      </c>
      <c r="J456" s="20">
        <f>IF($D456="","",$F456/$D456)</f>
        <v/>
      </c>
      <c r="K456" s="20">
        <f>IF($G456="","",IFERROR($E456/$G456,""))</f>
        <v/>
      </c>
      <c r="L456" s="21">
        <f>IF($E456="","",IFERROR($G456/$E456,""))</f>
        <v/>
      </c>
    </row>
    <row r="457">
      <c r="H457" s="18">
        <f>IF($D457="","",ROUND($E457/$D457,2))</f>
        <v/>
      </c>
      <c r="I457" s="19">
        <f>IF($C457="","",$D457/$C457)</f>
        <v/>
      </c>
      <c r="J457" s="20">
        <f>IF($D457="","",$F457/$D457)</f>
        <v/>
      </c>
      <c r="K457" s="20">
        <f>IF($G457="","",IFERROR($E457/$G457,""))</f>
        <v/>
      </c>
      <c r="L457" s="21">
        <f>IF($E457="","",IFERROR($G457/$E457,""))</f>
        <v/>
      </c>
    </row>
    <row r="458">
      <c r="H458" s="18">
        <f>IF($D458="","",ROUND($E458/$D458,2))</f>
        <v/>
      </c>
      <c r="I458" s="19">
        <f>IF($C458="","",$D458/$C458)</f>
        <v/>
      </c>
      <c r="J458" s="20">
        <f>IF($D458="","",$F458/$D458)</f>
        <v/>
      </c>
      <c r="K458" s="20">
        <f>IF($G458="","",IFERROR($E458/$G458,""))</f>
        <v/>
      </c>
      <c r="L458" s="21">
        <f>IF($E458="","",IFERROR($G458/$E458,""))</f>
        <v/>
      </c>
    </row>
    <row r="459">
      <c r="H459" s="18">
        <f>IF($D459="","",ROUND($E459/$D459,2))</f>
        <v/>
      </c>
      <c r="I459" s="19">
        <f>IF($C459="","",$D459/$C459)</f>
        <v/>
      </c>
      <c r="J459" s="20">
        <f>IF($D459="","",$F459/$D459)</f>
        <v/>
      </c>
      <c r="K459" s="20">
        <f>IF($G459="","",IFERROR($E459/$G459,""))</f>
        <v/>
      </c>
      <c r="L459" s="21">
        <f>IF($E459="","",IFERROR($G459/$E459,""))</f>
        <v/>
      </c>
    </row>
    <row r="460">
      <c r="H460" s="18">
        <f>IF($D460="","",ROUND($E460/$D460,2))</f>
        <v/>
      </c>
      <c r="I460" s="19">
        <f>IF($C460="","",$D460/$C460)</f>
        <v/>
      </c>
      <c r="J460" s="20">
        <f>IF($D460="","",$F460/$D460)</f>
        <v/>
      </c>
      <c r="K460" s="20">
        <f>IF($G460="","",IFERROR($E460/$G460,""))</f>
        <v/>
      </c>
      <c r="L460" s="21">
        <f>IF($E460="","",IFERROR($G460/$E460,""))</f>
        <v/>
      </c>
    </row>
    <row r="461">
      <c r="H461" s="18">
        <f>IF($D461="","",ROUND($E461/$D461,2))</f>
        <v/>
      </c>
      <c r="I461" s="19">
        <f>IF($C461="","",$D461/$C461)</f>
        <v/>
      </c>
      <c r="J461" s="20">
        <f>IF($D461="","",$F461/$D461)</f>
        <v/>
      </c>
      <c r="K461" s="20">
        <f>IF($G461="","",IFERROR($E461/$G461,""))</f>
        <v/>
      </c>
      <c r="L461" s="21">
        <f>IF($E461="","",IFERROR($G461/$E461,""))</f>
        <v/>
      </c>
    </row>
    <row r="462">
      <c r="H462" s="18">
        <f>IF($D462="","",ROUND($E462/$D462,2))</f>
        <v/>
      </c>
      <c r="I462" s="19">
        <f>IF($C462="","",$D462/$C462)</f>
        <v/>
      </c>
      <c r="J462" s="20">
        <f>IF($D462="","",$F462/$D462)</f>
        <v/>
      </c>
      <c r="K462" s="20">
        <f>IF($G462="","",IFERROR($E462/$G462,""))</f>
        <v/>
      </c>
      <c r="L462" s="21">
        <f>IF($E462="","",IFERROR($G462/$E462,""))</f>
        <v/>
      </c>
    </row>
    <row r="463">
      <c r="H463" s="18">
        <f>IF($D463="","",ROUND($E463/$D463,2))</f>
        <v/>
      </c>
      <c r="I463" s="19">
        <f>IF($C463="","",$D463/$C463)</f>
        <v/>
      </c>
      <c r="J463" s="20">
        <f>IF($D463="","",$F463/$D463)</f>
        <v/>
      </c>
      <c r="K463" s="20">
        <f>IF($G463="","",IFERROR($E463/$G463,""))</f>
        <v/>
      </c>
      <c r="L463" s="21">
        <f>IF($E463="","",IFERROR($G463/$E463,""))</f>
        <v/>
      </c>
    </row>
    <row r="464">
      <c r="H464" s="18">
        <f>IF($D464="","",ROUND($E464/$D464,2))</f>
        <v/>
      </c>
      <c r="I464" s="19">
        <f>IF($C464="","",$D464/$C464)</f>
        <v/>
      </c>
      <c r="J464" s="20">
        <f>IF($D464="","",$F464/$D464)</f>
        <v/>
      </c>
      <c r="K464" s="20">
        <f>IF($G464="","",IFERROR($E464/$G464,""))</f>
        <v/>
      </c>
      <c r="L464" s="21">
        <f>IF($E464="","",IFERROR($G464/$E464,""))</f>
        <v/>
      </c>
    </row>
    <row r="465">
      <c r="H465" s="18">
        <f>IF($D465="","",ROUND($E465/$D465,2))</f>
        <v/>
      </c>
      <c r="I465" s="19">
        <f>IF($C465="","",$D465/$C465)</f>
        <v/>
      </c>
      <c r="J465" s="20">
        <f>IF($D465="","",$F465/$D465)</f>
        <v/>
      </c>
      <c r="K465" s="20">
        <f>IF($G465="","",IFERROR($E465/$G465,""))</f>
        <v/>
      </c>
      <c r="L465" s="21">
        <f>IF($E465="","",IFERROR($G465/$E465,""))</f>
        <v/>
      </c>
    </row>
    <row r="466">
      <c r="H466" s="18">
        <f>IF($D466="","",ROUND($E466/$D466,2))</f>
        <v/>
      </c>
      <c r="I466" s="19">
        <f>IF($C466="","",$D466/$C466)</f>
        <v/>
      </c>
      <c r="J466" s="20">
        <f>IF($D466="","",$F466/$D466)</f>
        <v/>
      </c>
      <c r="K466" s="20">
        <f>IF($G466="","",IFERROR($E466/$G466,""))</f>
        <v/>
      </c>
      <c r="L466" s="21">
        <f>IF($E466="","",IFERROR($G466/$E466,""))</f>
        <v/>
      </c>
    </row>
    <row r="467">
      <c r="H467" s="18">
        <f>IF($D467="","",ROUND($E467/$D467,2))</f>
        <v/>
      </c>
      <c r="I467" s="19">
        <f>IF($C467="","",$D467/$C467)</f>
        <v/>
      </c>
      <c r="J467" s="20">
        <f>IF($D467="","",$F467/$D467)</f>
        <v/>
      </c>
      <c r="K467" s="20">
        <f>IF($G467="","",IFERROR($E467/$G467,""))</f>
        <v/>
      </c>
      <c r="L467" s="21">
        <f>IF($E467="","",IFERROR($G467/$E467,""))</f>
        <v/>
      </c>
    </row>
    <row r="468">
      <c r="H468" s="18">
        <f>IF($D468="","",ROUND($E468/$D468,2))</f>
        <v/>
      </c>
      <c r="I468" s="19">
        <f>IF($C468="","",$D468/$C468)</f>
        <v/>
      </c>
      <c r="J468" s="20">
        <f>IF($D468="","",$F468/$D468)</f>
        <v/>
      </c>
      <c r="K468" s="20">
        <f>IF($G468="","",IFERROR($E468/$G468,""))</f>
        <v/>
      </c>
      <c r="L468" s="21">
        <f>IF($E468="","",IFERROR($G468/$E468,""))</f>
        <v/>
      </c>
    </row>
    <row r="469">
      <c r="H469" s="18">
        <f>IF($D469="","",ROUND($E469/$D469,2))</f>
        <v/>
      </c>
      <c r="I469" s="19">
        <f>IF($C469="","",$D469/$C469)</f>
        <v/>
      </c>
      <c r="J469" s="20">
        <f>IF($D469="","",$F469/$D469)</f>
        <v/>
      </c>
      <c r="K469" s="20">
        <f>IF($G469="","",IFERROR($E469/$G469,""))</f>
        <v/>
      </c>
      <c r="L469" s="21">
        <f>IF($E469="","",IFERROR($G469/$E469,""))</f>
        <v/>
      </c>
    </row>
    <row r="470">
      <c r="H470" s="18">
        <f>IF($D470="","",ROUND($E470/$D470,2))</f>
        <v/>
      </c>
      <c r="I470" s="19">
        <f>IF($C470="","",$D470/$C470)</f>
        <v/>
      </c>
      <c r="J470" s="20">
        <f>IF($D470="","",$F470/$D470)</f>
        <v/>
      </c>
      <c r="K470" s="20">
        <f>IF($G470="","",IFERROR($E470/$G470,""))</f>
        <v/>
      </c>
      <c r="L470" s="21">
        <f>IF($E470="","",IFERROR($G470/$E470,""))</f>
        <v/>
      </c>
    </row>
    <row r="471">
      <c r="H471" s="18">
        <f>IF($D471="","",ROUND($E471/$D471,2))</f>
        <v/>
      </c>
      <c r="I471" s="19">
        <f>IF($C471="","",$D471/$C471)</f>
        <v/>
      </c>
      <c r="J471" s="20">
        <f>IF($D471="","",$F471/$D471)</f>
        <v/>
      </c>
      <c r="K471" s="20">
        <f>IF($G471="","",IFERROR($E471/$G471,""))</f>
        <v/>
      </c>
      <c r="L471" s="21">
        <f>IF($E471="","",IFERROR($G471/$E471,""))</f>
        <v/>
      </c>
    </row>
    <row r="472">
      <c r="H472" s="18">
        <f>IF($D472="","",ROUND($E472/$D472,2))</f>
        <v/>
      </c>
      <c r="I472" s="19">
        <f>IF($C472="","",$D472/$C472)</f>
        <v/>
      </c>
      <c r="J472" s="20">
        <f>IF($D472="","",$F472/$D472)</f>
        <v/>
      </c>
      <c r="K472" s="20">
        <f>IF($G472="","",IFERROR($E472/$G472,""))</f>
        <v/>
      </c>
      <c r="L472" s="21">
        <f>IF($E472="","",IFERROR($G472/$E472,""))</f>
        <v/>
      </c>
    </row>
    <row r="473">
      <c r="H473" s="18">
        <f>IF($D473="","",ROUND($E473/$D473,2))</f>
        <v/>
      </c>
      <c r="I473" s="19">
        <f>IF($C473="","",$D473/$C473)</f>
        <v/>
      </c>
      <c r="J473" s="20">
        <f>IF($D473="","",$F473/$D473)</f>
        <v/>
      </c>
      <c r="K473" s="20">
        <f>IF($G473="","",IFERROR($E473/$G473,""))</f>
        <v/>
      </c>
      <c r="L473" s="21">
        <f>IF($E473="","",IFERROR($G473/$E473,""))</f>
        <v/>
      </c>
    </row>
    <row r="474">
      <c r="H474" s="18">
        <f>IF($D474="","",ROUND($E474/$D474,2))</f>
        <v/>
      </c>
      <c r="I474" s="19">
        <f>IF($C474="","",$D474/$C474)</f>
        <v/>
      </c>
      <c r="J474" s="20">
        <f>IF($D474="","",$F474/$D474)</f>
        <v/>
      </c>
      <c r="K474" s="20">
        <f>IF($G474="","",IFERROR($E474/$G474,""))</f>
        <v/>
      </c>
      <c r="L474" s="21">
        <f>IF($E474="","",IFERROR($G474/$E474,""))</f>
        <v/>
      </c>
    </row>
    <row r="475">
      <c r="H475" s="18">
        <f>IF($D475="","",ROUND($E475/$D475,2))</f>
        <v/>
      </c>
      <c r="I475" s="19">
        <f>IF($C475="","",$D475/$C475)</f>
        <v/>
      </c>
      <c r="J475" s="20">
        <f>IF($D475="","",$F475/$D475)</f>
        <v/>
      </c>
      <c r="K475" s="20">
        <f>IF($G475="","",IFERROR($E475/$G475,""))</f>
        <v/>
      </c>
      <c r="L475" s="21">
        <f>IF($E475="","",IFERROR($G475/$E475,""))</f>
        <v/>
      </c>
    </row>
    <row r="476">
      <c r="H476" s="18">
        <f>IF($D476="","",ROUND($E476/$D476,2))</f>
        <v/>
      </c>
      <c r="I476" s="19">
        <f>IF($C476="","",$D476/$C476)</f>
        <v/>
      </c>
      <c r="J476" s="20">
        <f>IF($D476="","",$F476/$D476)</f>
        <v/>
      </c>
      <c r="K476" s="20">
        <f>IF($G476="","",IFERROR($E476/$G476,""))</f>
        <v/>
      </c>
      <c r="L476" s="21">
        <f>IF($E476="","",IFERROR($G476/$E476,""))</f>
        <v/>
      </c>
    </row>
    <row r="477">
      <c r="H477" s="18">
        <f>IF($D477="","",ROUND($E477/$D477,2))</f>
        <v/>
      </c>
      <c r="I477" s="19">
        <f>IF($C477="","",$D477/$C477)</f>
        <v/>
      </c>
      <c r="J477" s="20">
        <f>IF($D477="","",$F477/$D477)</f>
        <v/>
      </c>
      <c r="K477" s="20">
        <f>IF($G477="","",IFERROR($E477/$G477,""))</f>
        <v/>
      </c>
      <c r="L477" s="21">
        <f>IF($E477="","",IFERROR($G477/$E477,""))</f>
        <v/>
      </c>
    </row>
    <row r="478">
      <c r="H478" s="18">
        <f>IF($D478="","",ROUND($E478/$D478,2))</f>
        <v/>
      </c>
      <c r="I478" s="19">
        <f>IF($C478="","",$D478/$C478)</f>
        <v/>
      </c>
      <c r="J478" s="20">
        <f>IF($D478="","",$F478/$D478)</f>
        <v/>
      </c>
      <c r="K478" s="20">
        <f>IF($G478="","",IFERROR($E478/$G478,""))</f>
        <v/>
      </c>
      <c r="L478" s="21">
        <f>IF($E478="","",IFERROR($G478/$E478,""))</f>
        <v/>
      </c>
    </row>
    <row r="479">
      <c r="H479" s="18">
        <f>IF($D479="","",ROUND($E479/$D479,2))</f>
        <v/>
      </c>
      <c r="I479" s="19">
        <f>IF($C479="","",$D479/$C479)</f>
        <v/>
      </c>
      <c r="J479" s="20">
        <f>IF($D479="","",$F479/$D479)</f>
        <v/>
      </c>
      <c r="K479" s="20">
        <f>IF($G479="","",IFERROR($E479/$G479,""))</f>
        <v/>
      </c>
      <c r="L479" s="21">
        <f>IF($E479="","",IFERROR($G479/$E479,""))</f>
        <v/>
      </c>
    </row>
    <row r="480">
      <c r="H480" s="18">
        <f>IF($D480="","",ROUND($E480/$D480,2))</f>
        <v/>
      </c>
      <c r="I480" s="19">
        <f>IF($C480="","",$D480/$C480)</f>
        <v/>
      </c>
      <c r="J480" s="20">
        <f>IF($D480="","",$F480/$D480)</f>
        <v/>
      </c>
      <c r="K480" s="20">
        <f>IF($G480="","",IFERROR($E480/$G480,""))</f>
        <v/>
      </c>
      <c r="L480" s="21">
        <f>IF($E480="","",IFERROR($G480/$E480,""))</f>
        <v/>
      </c>
    </row>
    <row r="481">
      <c r="H481" s="18">
        <f>IF($D481="","",ROUND($E481/$D481,2))</f>
        <v/>
      </c>
      <c r="I481" s="19">
        <f>IF($C481="","",$D481/$C481)</f>
        <v/>
      </c>
      <c r="J481" s="20">
        <f>IF($D481="","",$F481/$D481)</f>
        <v/>
      </c>
      <c r="K481" s="20">
        <f>IF($G481="","",IFERROR($E481/$G481,""))</f>
        <v/>
      </c>
      <c r="L481" s="21">
        <f>IF($E481="","",IFERROR($G481/$E481,""))</f>
        <v/>
      </c>
    </row>
    <row r="482">
      <c r="H482" s="18">
        <f>IF($D482="","",ROUND($E482/$D482,2))</f>
        <v/>
      </c>
      <c r="I482" s="19">
        <f>IF($C482="","",$D482/$C482)</f>
        <v/>
      </c>
      <c r="J482" s="20">
        <f>IF($D482="","",$F482/$D482)</f>
        <v/>
      </c>
      <c r="K482" s="20">
        <f>IF($G482="","",IFERROR($E482/$G482,""))</f>
        <v/>
      </c>
      <c r="L482" s="21">
        <f>IF($E482="","",IFERROR($G482/$E482,""))</f>
        <v/>
      </c>
    </row>
    <row r="483">
      <c r="H483" s="18">
        <f>IF($D483="","",ROUND($E483/$D483,2))</f>
        <v/>
      </c>
      <c r="I483" s="19">
        <f>IF($C483="","",$D483/$C483)</f>
        <v/>
      </c>
      <c r="J483" s="20">
        <f>IF($D483="","",$F483/$D483)</f>
        <v/>
      </c>
      <c r="K483" s="20">
        <f>IF($G483="","",IFERROR($E483/$G483,""))</f>
        <v/>
      </c>
      <c r="L483" s="21">
        <f>IF($E483="","",IFERROR($G483/$E483,""))</f>
        <v/>
      </c>
    </row>
    <row r="484">
      <c r="H484" s="18">
        <f>IF($D484="","",ROUND($E484/$D484,2))</f>
        <v/>
      </c>
      <c r="I484" s="19">
        <f>IF($C484="","",$D484/$C484)</f>
        <v/>
      </c>
      <c r="J484" s="20">
        <f>IF($D484="","",$F484/$D484)</f>
        <v/>
      </c>
      <c r="K484" s="20">
        <f>IF($G484="","",IFERROR($E484/$G484,""))</f>
        <v/>
      </c>
      <c r="L484" s="21">
        <f>IF($E484="","",IFERROR($G484/$E484,""))</f>
        <v/>
      </c>
    </row>
    <row r="485">
      <c r="H485" s="18">
        <f>IF($D485="","",ROUND($E485/$D485,2))</f>
        <v/>
      </c>
      <c r="I485" s="19">
        <f>IF($C485="","",$D485/$C485)</f>
        <v/>
      </c>
      <c r="J485" s="20">
        <f>IF($D485="","",$F485/$D485)</f>
        <v/>
      </c>
      <c r="K485" s="20">
        <f>IF($G485="","",IFERROR($E485/$G485,""))</f>
        <v/>
      </c>
      <c r="L485" s="21">
        <f>IF($E485="","",IFERROR($G485/$E485,""))</f>
        <v/>
      </c>
    </row>
    <row r="486">
      <c r="H486" s="18">
        <f>IF($D486="","",ROUND($E486/$D486,2))</f>
        <v/>
      </c>
      <c r="I486" s="19">
        <f>IF($C486="","",$D486/$C486)</f>
        <v/>
      </c>
      <c r="J486" s="20">
        <f>IF($D486="","",$F486/$D486)</f>
        <v/>
      </c>
      <c r="K486" s="20">
        <f>IF($G486="","",IFERROR($E486/$G486,""))</f>
        <v/>
      </c>
      <c r="L486" s="21">
        <f>IF($E486="","",IFERROR($G486/$E486,""))</f>
        <v/>
      </c>
    </row>
    <row r="487">
      <c r="H487" s="18">
        <f>IF($D487="","",ROUND($E487/$D487,2))</f>
        <v/>
      </c>
      <c r="I487" s="19">
        <f>IF($C487="","",$D487/$C487)</f>
        <v/>
      </c>
      <c r="J487" s="20">
        <f>IF($D487="","",$F487/$D487)</f>
        <v/>
      </c>
      <c r="K487" s="20">
        <f>IF($G487="","",IFERROR($E487/$G487,""))</f>
        <v/>
      </c>
      <c r="L487" s="21">
        <f>IF($E487="","",IFERROR($G487/$E487,""))</f>
        <v/>
      </c>
    </row>
    <row r="488">
      <c r="H488" s="18">
        <f>IF($D488="","",ROUND($E488/$D488,2))</f>
        <v/>
      </c>
      <c r="I488" s="19">
        <f>IF($C488="","",$D488/$C488)</f>
        <v/>
      </c>
      <c r="J488" s="20">
        <f>IF($D488="","",$F488/$D488)</f>
        <v/>
      </c>
      <c r="K488" s="20">
        <f>IF($G488="","",IFERROR($E488/$G488,""))</f>
        <v/>
      </c>
      <c r="L488" s="21">
        <f>IF($E488="","",IFERROR($G488/$E488,""))</f>
        <v/>
      </c>
    </row>
    <row r="489">
      <c r="H489" s="18">
        <f>IF($D489="","",ROUND($E489/$D489,2))</f>
        <v/>
      </c>
      <c r="I489" s="19">
        <f>IF($C489="","",$D489/$C489)</f>
        <v/>
      </c>
      <c r="J489" s="20">
        <f>IF($D489="","",$F489/$D489)</f>
        <v/>
      </c>
      <c r="K489" s="20">
        <f>IF($G489="","",IFERROR($E489/$G489,""))</f>
        <v/>
      </c>
      <c r="L489" s="21">
        <f>IF($E489="","",IFERROR($G489/$E489,""))</f>
        <v/>
      </c>
    </row>
    <row r="490">
      <c r="H490" s="18">
        <f>IF($D490="","",ROUND($E490/$D490,2))</f>
        <v/>
      </c>
      <c r="I490" s="19">
        <f>IF($C490="","",$D490/$C490)</f>
        <v/>
      </c>
      <c r="J490" s="20">
        <f>IF($D490="","",$F490/$D490)</f>
        <v/>
      </c>
      <c r="K490" s="20">
        <f>IF($G490="","",IFERROR($E490/$G490,""))</f>
        <v/>
      </c>
      <c r="L490" s="21">
        <f>IF($E490="","",IFERROR($G490/$E490,""))</f>
        <v/>
      </c>
    </row>
    <row r="491">
      <c r="H491" s="18">
        <f>IF($D491="","",ROUND($E491/$D491,2))</f>
        <v/>
      </c>
      <c r="I491" s="19">
        <f>IF($C491="","",$D491/$C491)</f>
        <v/>
      </c>
      <c r="J491" s="20">
        <f>IF($D491="","",$F491/$D491)</f>
        <v/>
      </c>
      <c r="K491" s="20">
        <f>IF($G491="","",IFERROR($E491/$G491,""))</f>
        <v/>
      </c>
      <c r="L491" s="21">
        <f>IF($E491="","",IFERROR($G491/$E491,""))</f>
        <v/>
      </c>
    </row>
    <row r="492">
      <c r="H492" s="18">
        <f>IF($D492="","",ROUND($E492/$D492,2))</f>
        <v/>
      </c>
      <c r="I492" s="19">
        <f>IF($C492="","",$D492/$C492)</f>
        <v/>
      </c>
      <c r="J492" s="20">
        <f>IF($D492="","",$F492/$D492)</f>
        <v/>
      </c>
      <c r="K492" s="20">
        <f>IF($G492="","",IFERROR($E492/$G492,""))</f>
        <v/>
      </c>
      <c r="L492" s="21">
        <f>IF($E492="","",IFERROR($G492/$E492,""))</f>
        <v/>
      </c>
    </row>
    <row r="493">
      <c r="H493" s="18">
        <f>IF($D493="","",ROUND($E493/$D493,2))</f>
        <v/>
      </c>
      <c r="I493" s="19">
        <f>IF($C493="","",$D493/$C493)</f>
        <v/>
      </c>
      <c r="J493" s="20">
        <f>IF($D493="","",$F493/$D493)</f>
        <v/>
      </c>
      <c r="K493" s="20">
        <f>IF($G493="","",IFERROR($E493/$G493,""))</f>
        <v/>
      </c>
      <c r="L493" s="21">
        <f>IF($E493="","",IFERROR($G493/$E493,""))</f>
        <v/>
      </c>
    </row>
    <row r="494">
      <c r="H494" s="18">
        <f>IF($D494="","",ROUND($E494/$D494,2))</f>
        <v/>
      </c>
      <c r="I494" s="19">
        <f>IF($C494="","",$D494/$C494)</f>
        <v/>
      </c>
      <c r="J494" s="20">
        <f>IF($D494="","",$F494/$D494)</f>
        <v/>
      </c>
      <c r="K494" s="20">
        <f>IF($G494="","",IFERROR($E494/$G494,""))</f>
        <v/>
      </c>
      <c r="L494" s="21">
        <f>IF($E494="","",IFERROR($G494/$E494,""))</f>
        <v/>
      </c>
    </row>
    <row r="495">
      <c r="H495" s="18">
        <f>IF($D495="","",ROUND($E495/$D495,2))</f>
        <v/>
      </c>
      <c r="I495" s="19">
        <f>IF($C495="","",$D495/$C495)</f>
        <v/>
      </c>
      <c r="J495" s="20">
        <f>IF($D495="","",$F495/$D495)</f>
        <v/>
      </c>
      <c r="K495" s="20">
        <f>IF($G495="","",IFERROR($E495/$G495,""))</f>
        <v/>
      </c>
      <c r="L495" s="21">
        <f>IF($E495="","",IFERROR($G495/$E495,""))</f>
        <v/>
      </c>
    </row>
    <row r="496">
      <c r="H496" s="18">
        <f>IF($D496="","",ROUND($E496/$D496,2))</f>
        <v/>
      </c>
      <c r="I496" s="19">
        <f>IF($C496="","",$D496/$C496)</f>
        <v/>
      </c>
      <c r="J496" s="20">
        <f>IF($D496="","",$F496/$D496)</f>
        <v/>
      </c>
      <c r="K496" s="20">
        <f>IF($G496="","",IFERROR($E496/$G496,""))</f>
        <v/>
      </c>
      <c r="L496" s="21">
        <f>IF($E496="","",IFERROR($G496/$E496,""))</f>
        <v/>
      </c>
    </row>
    <row r="497">
      <c r="H497" s="18">
        <f>IF($D497="","",ROUND($E497/$D497,2))</f>
        <v/>
      </c>
      <c r="I497" s="19">
        <f>IF($C497="","",$D497/$C497)</f>
        <v/>
      </c>
      <c r="J497" s="20">
        <f>IF($D497="","",$F497/$D497)</f>
        <v/>
      </c>
      <c r="K497" s="20">
        <f>IF($G497="","",IFERROR($E497/$G497,""))</f>
        <v/>
      </c>
      <c r="L497" s="21">
        <f>IF($E497="","",IFERROR($G497/$E497,""))</f>
        <v/>
      </c>
    </row>
    <row r="498">
      <c r="H498" s="18">
        <f>IF($D498="","",ROUND($E498/$D498,2))</f>
        <v/>
      </c>
      <c r="I498" s="19">
        <f>IF($C498="","",$D498/$C498)</f>
        <v/>
      </c>
      <c r="J498" s="20">
        <f>IF($D498="","",$F498/$D498)</f>
        <v/>
      </c>
      <c r="K498" s="20">
        <f>IF($G498="","",IFERROR($E498/$G498,""))</f>
        <v/>
      </c>
      <c r="L498" s="21">
        <f>IF($E498="","",IFERROR($G498/$E498,""))</f>
        <v/>
      </c>
    </row>
    <row r="499">
      <c r="H499" s="18">
        <f>IF($D499="","",ROUND($E499/$D499,2))</f>
        <v/>
      </c>
      <c r="I499" s="19">
        <f>IF($C499="","",$D499/$C499)</f>
        <v/>
      </c>
      <c r="J499" s="20">
        <f>IF($D499="","",$F499/$D499)</f>
        <v/>
      </c>
      <c r="K499" s="20">
        <f>IF($G499="","",IFERROR($E499/$G499,""))</f>
        <v/>
      </c>
      <c r="L499" s="21">
        <f>IF($E499="","",IFERROR($G499/$E499,""))</f>
        <v/>
      </c>
    </row>
    <row r="500">
      <c r="H500" s="18">
        <f>IF($D500="","",ROUND($E500/$D500,2))</f>
        <v/>
      </c>
      <c r="I500" s="19">
        <f>IF($C500="","",$D500/$C500)</f>
        <v/>
      </c>
      <c r="J500" s="20">
        <f>IF($D500="","",$F500/$D500)</f>
        <v/>
      </c>
      <c r="K500" s="20">
        <f>IF($G500="","",IFERROR($E500/$G500,""))</f>
        <v/>
      </c>
      <c r="L500" s="21">
        <f>IF($E500="","",IFERROR($G500/$E500,""))</f>
        <v/>
      </c>
    </row>
    <row r="501">
      <c r="H501" s="18">
        <f>IF($D501="","",ROUND($E501/$D501,2))</f>
        <v/>
      </c>
      <c r="I501" s="19">
        <f>IF($C501="","",$D501/$C501)</f>
        <v/>
      </c>
      <c r="J501" s="20">
        <f>IF($D501="","",$F501/$D501)</f>
        <v/>
      </c>
      <c r="K501" s="20">
        <f>IF($G501="","",IFERROR($E501/$G501,""))</f>
        <v/>
      </c>
      <c r="L501" s="21">
        <f>IF($E501="","",IFERROR($G501/$E501,""))</f>
        <v/>
      </c>
    </row>
    <row r="502">
      <c r="H502" s="18">
        <f>IF($D502="","",ROUND($E502/$D502,2))</f>
        <v/>
      </c>
      <c r="I502" s="19">
        <f>IF($C502="","",$D502/$C502)</f>
        <v/>
      </c>
      <c r="J502" s="20">
        <f>IF($D502="","",$F502/$D502)</f>
        <v/>
      </c>
      <c r="K502" s="20">
        <f>IF($G502="","",IFERROR($E502/$G502,""))</f>
        <v/>
      </c>
      <c r="L502" s="21">
        <f>IF($E502="","",IFERROR($G502/$E502,""))</f>
        <v/>
      </c>
    </row>
    <row r="503">
      <c r="H503" s="18">
        <f>IF($D503="","",ROUND($E503/$D503,2))</f>
        <v/>
      </c>
      <c r="I503" s="19">
        <f>IF($C503="","",$D503/$C503)</f>
        <v/>
      </c>
      <c r="J503" s="20">
        <f>IF($D503="","",$F503/$D503)</f>
        <v/>
      </c>
      <c r="K503" s="20">
        <f>IF($G503="","",IFERROR($E503/$G503,""))</f>
        <v/>
      </c>
      <c r="L503" s="21">
        <f>IF($E503="","",IFERROR($G503/$E503,""))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52" customWidth="1" min="4" max="4"/>
  </cols>
  <sheetData>
    <row r="1">
      <c r="A1" s="5" t="inlineStr">
        <is>
          <t>Benchmarks — measured, not estimated</t>
        </is>
      </c>
    </row>
    <row r="2">
      <c r="A2" s="6" t="inlineStr">
        <is>
          <t>324,203 branded Sponsored Products clicks, 156 campaigns, 7 brands, 11 brand-markets (US, UK, DE, FR, ES, IT), January to September 2026, on accounts SYNQ manages.</t>
        </is>
      </c>
    </row>
    <row r="4" ht="30" customHeight="1">
      <c r="A4" s="10" t="inlineStr">
        <is>
          <t>Measure</t>
        </is>
      </c>
      <c r="B4" s="10" t="inlineStr">
        <is>
          <t>Brand terms</t>
        </is>
      </c>
      <c r="C4" s="10" t="inlineStr">
        <is>
          <t>Generic terms</t>
        </is>
      </c>
      <c r="D4" s="10" t="inlineStr">
        <is>
          <t>What it means</t>
        </is>
      </c>
    </row>
    <row r="5" ht="30" customHeight="1">
      <c r="A5" s="22" t="inlineStr">
        <is>
          <t>Top of Search CPC ÷ product-page CPC (median, same campaign-day)</t>
        </is>
      </c>
      <c r="B5" s="23" t="inlineStr">
        <is>
          <t>0.51×</t>
        </is>
      </c>
      <c r="C5" s="23" t="inlineStr">
        <is>
          <t>1.56×</t>
        </is>
      </c>
      <c r="D5" s="24" t="inlineStr">
        <is>
          <t>On brand terms Top of Search is the cheapest placement; on generic terms it is the dearest.</t>
        </is>
      </c>
    </row>
    <row r="6" ht="30" customHeight="1">
      <c r="A6" s="25" t="inlineStr">
        <is>
          <t>Days Top of Search was cheaper than product pages</t>
        </is>
      </c>
      <c r="B6" s="26" t="inlineStr">
        <is>
          <t>89%</t>
        </is>
      </c>
      <c r="C6" s="26" t="inlineStr">
        <is>
          <t>2%</t>
        </is>
      </c>
      <c r="D6" s="27" t="inlineStr"/>
    </row>
    <row r="7" ht="30" customHeight="1">
      <c r="A7" s="22" t="inlineStr">
        <is>
          <t>Top of Search CPC ÷ rest of search CPC</t>
        </is>
      </c>
      <c r="B7" s="23" t="inlineStr">
        <is>
          <t>0.69×</t>
        </is>
      </c>
      <c r="C7" s="23" t="inlineStr">
        <is>
          <t>—</t>
        </is>
      </c>
      <c r="D7" s="24" t="inlineStr">
        <is>
          <t>Cheaper on 81% of days.</t>
        </is>
      </c>
    </row>
    <row r="8" ht="30" customHeight="1">
      <c r="A8" s="25" t="inlineStr">
        <is>
          <t>Share of the effective bid actually paid — Top of Search</t>
        </is>
      </c>
      <c r="B8" s="26" t="inlineStr">
        <is>
          <t>11%</t>
        </is>
      </c>
      <c r="C8" s="26" t="inlineStr">
        <is>
          <t>83%</t>
        </is>
      </c>
      <c r="D8" s="27" t="inlineStr">
        <is>
          <t>The branded figure is dominated by one account running a 150–200% modifier; on modifier-free days it was 39%, and across accounts roughly 12% to 60%.</t>
        </is>
      </c>
    </row>
    <row r="9" ht="30" customHeight="1">
      <c r="A9" s="22" t="inlineStr">
        <is>
          <t>Share of the effective bid actually paid — rest of search</t>
        </is>
      </c>
      <c r="B9" s="23" t="inlineStr">
        <is>
          <t>55%</t>
        </is>
      </c>
      <c r="C9" s="23" t="inlineStr">
        <is>
          <t>95%</t>
        </is>
      </c>
      <c r="D9" s="24" t="inlineStr"/>
    </row>
    <row r="10" ht="30" customHeight="1">
      <c r="A10" s="25" t="inlineStr">
        <is>
          <t>Share of the effective bid actually paid — product pages</t>
        </is>
      </c>
      <c r="B10" s="26" t="inlineStr">
        <is>
          <t>88%</t>
        </is>
      </c>
      <c r="C10" s="26" t="inlineStr">
        <is>
          <t>95%</t>
        </is>
      </c>
      <c r="D10" s="27" t="inlineStr">
        <is>
          <t>On the median day, exactly 100%. Your bid is the price there.</t>
        </is>
      </c>
    </row>
    <row r="11" ht="30" customHeight="1">
      <c r="A11" s="22" t="inlineStr">
        <is>
          <t>Click-through rate at Top of Search</t>
        </is>
      </c>
      <c r="B11" s="23" t="inlineStr">
        <is>
          <t>17.03%</t>
        </is>
      </c>
      <c r="C11" s="23" t="inlineStr">
        <is>
          <t>—</t>
        </is>
      </c>
      <c r="D11" s="24" t="inlineStr">
        <is>
          <t>Against 0.07% on product pages — which is why the runner-up on your brand term clears so low.</t>
        </is>
      </c>
    </row>
    <row r="12" ht="30" customHeight="1">
      <c r="A12" s="25" t="inlineStr">
        <is>
          <t>Conversion rate — Top of Search vs product pages</t>
        </is>
      </c>
      <c r="B12" s="26" t="inlineStr">
        <is>
          <t>33.7% / 15.0%</t>
        </is>
      </c>
      <c r="C12" s="26" t="inlineStr">
        <is>
          <t>—</t>
        </is>
      </c>
      <c r="D12" s="27" t="inlineStr"/>
    </row>
    <row r="13" ht="30" customHeight="1">
      <c r="A13" s="22" t="inlineStr">
        <is>
          <t>ACOS — Top of Search vs product pages</t>
        </is>
      </c>
      <c r="B13" s="23" t="inlineStr">
        <is>
          <t>7% / 28%</t>
        </is>
      </c>
      <c r="C13" s="23" t="inlineStr">
        <is>
          <t>—</t>
        </is>
      </c>
      <c r="D13" s="24" t="inlineStr"/>
    </row>
    <row r="14" ht="30" customHeight="1">
      <c r="A14" s="25" t="inlineStr">
        <is>
          <t>ROAS — Top of Search / rest of search / product pages</t>
        </is>
      </c>
      <c r="B14" s="26" t="inlineStr">
        <is>
          <t>14.2× / 7.7× / 3.6×</t>
        </is>
      </c>
      <c r="C14" s="26" t="inlineStr">
        <is>
          <t>—</t>
        </is>
      </c>
      <c r="D14" s="27" t="inlineStr"/>
    </row>
    <row r="15" ht="30" customHeight="1">
      <c r="A15" s="22" t="inlineStr">
        <is>
          <t>Product pages' share of branded spend vs sales</t>
        </is>
      </c>
      <c r="B15" s="23" t="inlineStr">
        <is>
          <t>26% / 8.6%</t>
        </is>
      </c>
      <c r="C15" s="23" t="inlineStr">
        <is>
          <t>—</t>
        </is>
      </c>
      <c r="D15" s="24" t="inlineStr">
        <is>
          <t>The leak: a quarter of the budget for under a tenth of the sales.</t>
        </is>
      </c>
    </row>
    <row r="16" ht="30" customHeight="1">
      <c r="A16" s="25" t="inlineStr">
        <is>
          <t>Days CPC exceeded the computed bid, down-only campaigns</t>
        </is>
      </c>
      <c r="B16" s="26" t="inlineStr">
        <is>
          <t>0.5%</t>
        </is>
      </c>
      <c r="C16" s="26" t="inlineStr">
        <is>
          <t>—</t>
        </is>
      </c>
      <c r="D16" s="27" t="inlineStr">
        <is>
          <t>With a stable bid and no audience or B2B modifier. With an audience modifier 26%, with B2B 19%, with both 75%.</t>
        </is>
      </c>
    </row>
    <row r="18">
      <c r="A18" s="6" t="inlineStr">
        <is>
          <t>One brand-market we tested does not follow this pattern: a low-volume account in India, where rest of search is cheapest. Measure your own account before acting.</t>
        </is>
      </c>
    </row>
    <row r="19">
      <c r="A19" s="6" t="inlineStr">
        <is>
          <t>Full method: https://wearesynq.com/research/amazon-branded-top-of-search-cpc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2026-09-24T09:44:44Z</dcterms:created>
  <dcterms:modified xsi:type="dcterms:W3CDTF">2026-09-24T09:44:44Z</dcterms:modified>
</cp:coreProperties>
</file>